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285" windowWidth="12120" windowHeight="7875" tabRatio="728" firstSheet="4" activeTab="4"/>
  </bookViews>
  <sheets>
    <sheet name="2" sheetId="62" state="hidden" r:id="rId1"/>
    <sheet name="3" sheetId="17" state="hidden" r:id="rId2"/>
    <sheet name="4" sheetId="15" state="hidden" r:id="rId3"/>
    <sheet name="7" sheetId="56" state="hidden" r:id="rId4"/>
    <sheet name="8" sheetId="47" r:id="rId5"/>
    <sheet name="9" sheetId="63" state="hidden" r:id="rId6"/>
    <sheet name="11" sheetId="57" state="hidden" r:id="rId7"/>
    <sheet name="13" sheetId="58" state="hidden" r:id="rId8"/>
    <sheet name="15" sheetId="61" state="hidden" r:id="rId9"/>
    <sheet name="17" sheetId="59" state="hidden" r:id="rId10"/>
    <sheet name="18" sheetId="53" state="hidden" r:id="rId11"/>
    <sheet name="19" sheetId="64" state="hidden" r:id="rId12"/>
    <sheet name="20" sheetId="54" state="hidden" r:id="rId13"/>
    <sheet name="21" sheetId="65" state="hidden" r:id="rId14"/>
    <sheet name="верхний предел 1" sheetId="66" state="hidden" r:id="rId15"/>
    <sheet name="верхний предел 2" sheetId="67" state="hidden" r:id="rId16"/>
    <sheet name="верхний предел 2 (2)" sheetId="68" state="hidden" r:id="rId17"/>
  </sheets>
  <definedNames>
    <definedName name="_Toc105952697" localSheetId="6">'11'!#REF!</definedName>
    <definedName name="_Toc105952698" localSheetId="6">'11'!#REF!</definedName>
    <definedName name="_xlnm.Print_Area" localSheetId="6">'11'!$A$1:$E$29</definedName>
    <definedName name="_xlnm.Print_Area" localSheetId="7">'13'!$A$1:$J$104</definedName>
    <definedName name="_xlnm.Print_Area" localSheetId="8">'15'!$A$1:$J$102</definedName>
    <definedName name="_xlnm.Print_Area" localSheetId="9">'17'!$A$1:$E$9</definedName>
    <definedName name="_xlnm.Print_Area" localSheetId="11">#REF!</definedName>
    <definedName name="_xlnm.Print_Area" localSheetId="0">#REF!</definedName>
    <definedName name="_xlnm.Print_Area" localSheetId="1">'3'!$A$1:$D$21</definedName>
    <definedName name="_xlnm.Print_Area" localSheetId="2">'4'!$A$1:$C$16</definedName>
    <definedName name="_xlnm.Print_Area" localSheetId="3">'7'!$A$1:$F$29</definedName>
    <definedName name="_xlnm.Print_Area" localSheetId="4">'8'!$A$1:$F$8</definedName>
    <definedName name="_xlnm.Print_Area" localSheetId="5">'9'!$A$1:$F$8</definedName>
    <definedName name="_xlnm.Print_Area" localSheetId="16">#REF!</definedName>
    <definedName name="_xlnm.Print_Area">#REF!</definedName>
    <definedName name="п" localSheetId="6">#REF!</definedName>
    <definedName name="п" localSheetId="7">#REF!</definedName>
    <definedName name="п" localSheetId="8">#REF!</definedName>
    <definedName name="п" localSheetId="9">#REF!</definedName>
    <definedName name="п" localSheetId="11">#REF!</definedName>
    <definedName name="п" localSheetId="0">#REF!</definedName>
    <definedName name="п" localSheetId="13">#REF!</definedName>
    <definedName name="п" localSheetId="3">#REF!</definedName>
    <definedName name="п" localSheetId="5">#REF!</definedName>
    <definedName name="п" localSheetId="16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8" i="47"/>
  <c r="D8" l="1"/>
  <c r="C6" i="68" l="1"/>
  <c r="C6" i="67"/>
  <c r="C6" i="66"/>
  <c r="E9" i="59"/>
  <c r="D9"/>
  <c r="D8" i="63"/>
  <c r="H70" i="61"/>
  <c r="H69" s="1"/>
  <c r="J35"/>
  <c r="J33" s="1"/>
  <c r="J29" s="1"/>
  <c r="I35"/>
  <c r="I33" s="1"/>
  <c r="I29" s="1"/>
  <c r="H35"/>
  <c r="J38"/>
  <c r="I38"/>
  <c r="H38"/>
  <c r="J44"/>
  <c r="J43" s="1"/>
  <c r="I44"/>
  <c r="I43" s="1"/>
  <c r="J97"/>
  <c r="I97"/>
  <c r="I93"/>
  <c r="H97"/>
  <c r="H96" s="1"/>
  <c r="J96"/>
  <c r="I96"/>
  <c r="J100"/>
  <c r="I100"/>
  <c r="H100"/>
  <c r="J93"/>
  <c r="J91" s="1"/>
  <c r="H93"/>
  <c r="I83"/>
  <c r="I79" s="1"/>
  <c r="I78" s="1"/>
  <c r="H83"/>
  <c r="J79"/>
  <c r="J78" s="1"/>
  <c r="H79"/>
  <c r="H78" s="1"/>
  <c r="J77"/>
  <c r="J70"/>
  <c r="J60"/>
  <c r="J59" s="1"/>
  <c r="J58" s="1"/>
  <c r="J56"/>
  <c r="J55" s="1"/>
  <c r="J53"/>
  <c r="J52" s="1"/>
  <c r="J50"/>
  <c r="J49" s="1"/>
  <c r="J30"/>
  <c r="J23"/>
  <c r="J18"/>
  <c r="J10"/>
  <c r="J9" s="1"/>
  <c r="I77"/>
  <c r="I70"/>
  <c r="I60"/>
  <c r="I59" s="1"/>
  <c r="I58" s="1"/>
  <c r="I56"/>
  <c r="I55" s="1"/>
  <c r="I53"/>
  <c r="I52" s="1"/>
  <c r="I50"/>
  <c r="I49" s="1"/>
  <c r="I30"/>
  <c r="I23"/>
  <c r="I18"/>
  <c r="I16" s="1"/>
  <c r="I14" s="1"/>
  <c r="I10"/>
  <c r="I9" s="1"/>
  <c r="H60"/>
  <c r="H59" s="1"/>
  <c r="H58" s="1"/>
  <c r="H56"/>
  <c r="H55"/>
  <c r="H53"/>
  <c r="H52" s="1"/>
  <c r="H50"/>
  <c r="H49"/>
  <c r="H44"/>
  <c r="H43" s="1"/>
  <c r="H42" s="1"/>
  <c r="H34"/>
  <c r="H30"/>
  <c r="H23"/>
  <c r="H18"/>
  <c r="H16" s="1"/>
  <c r="H14" s="1"/>
  <c r="H10"/>
  <c r="H9" s="1"/>
  <c r="J39" i="58"/>
  <c r="J36"/>
  <c r="J34" s="1"/>
  <c r="J29" s="1"/>
  <c r="J35"/>
  <c r="J30"/>
  <c r="J23"/>
  <c r="J16" s="1"/>
  <c r="J14" s="1"/>
  <c r="J18"/>
  <c r="J10"/>
  <c r="G102"/>
  <c r="J99"/>
  <c r="H99"/>
  <c r="G99"/>
  <c r="G96"/>
  <c r="G84"/>
  <c r="G80" s="1"/>
  <c r="G79" s="1"/>
  <c r="G71"/>
  <c r="G68" s="1"/>
  <c r="G63" s="1"/>
  <c r="G61"/>
  <c r="G60" s="1"/>
  <c r="G59" s="1"/>
  <c r="H18"/>
  <c r="G18"/>
  <c r="G57"/>
  <c r="G56" s="1"/>
  <c r="G54"/>
  <c r="G53" s="1"/>
  <c r="G51"/>
  <c r="G50" s="1"/>
  <c r="G45"/>
  <c r="G44" s="1"/>
  <c r="G39"/>
  <c r="G36"/>
  <c r="G34" s="1"/>
  <c r="G29" s="1"/>
  <c r="G35"/>
  <c r="G30"/>
  <c r="G23"/>
  <c r="G16" s="1"/>
  <c r="G14" s="1"/>
  <c r="G10"/>
  <c r="G9" s="1"/>
  <c r="C27" i="57"/>
  <c r="C25"/>
  <c r="C23"/>
  <c r="C20"/>
  <c r="C18"/>
  <c r="C14"/>
  <c r="C12"/>
  <c r="C8"/>
  <c r="D27" i="56"/>
  <c r="D25"/>
  <c r="D24" s="1"/>
  <c r="D23" s="1"/>
  <c r="D18"/>
  <c r="D14"/>
  <c r="D12"/>
  <c r="D10"/>
  <c r="F27"/>
  <c r="E27"/>
  <c r="D9" l="1"/>
  <c r="D8" s="1"/>
  <c r="D29" s="1"/>
  <c r="G49" i="58"/>
  <c r="G94"/>
  <c r="G93" s="1"/>
  <c r="G92" s="1"/>
  <c r="G91" s="1"/>
  <c r="H91" i="61"/>
  <c r="I91"/>
  <c r="I90" s="1"/>
  <c r="I89" s="1"/>
  <c r="I88" s="1"/>
  <c r="H33"/>
  <c r="H29" s="1"/>
  <c r="H67"/>
  <c r="J48"/>
  <c r="H48"/>
  <c r="G43" i="58"/>
  <c r="J69" i="61"/>
  <c r="J68" s="1"/>
  <c r="J67"/>
  <c r="I67"/>
  <c r="I69"/>
  <c r="H8"/>
  <c r="I48"/>
  <c r="H68"/>
  <c r="J90"/>
  <c r="J89" s="1"/>
  <c r="J88" s="1"/>
  <c r="J16"/>
  <c r="J14" s="1"/>
  <c r="J42"/>
  <c r="I42"/>
  <c r="I68"/>
  <c r="H90"/>
  <c r="H89" s="1"/>
  <c r="H88" s="1"/>
  <c r="G8" i="58"/>
  <c r="G104" s="1"/>
  <c r="C29" i="57"/>
  <c r="C9" i="64"/>
  <c r="E9"/>
  <c r="D9"/>
  <c r="E8" i="63"/>
  <c r="F8"/>
  <c r="H102" i="58"/>
  <c r="H96"/>
  <c r="H84"/>
  <c r="H80" s="1"/>
  <c r="H79" s="1"/>
  <c r="H77"/>
  <c r="H71"/>
  <c r="H69"/>
  <c r="H65"/>
  <c r="H64" s="1"/>
  <c r="H61"/>
  <c r="H57"/>
  <c r="H56" s="1"/>
  <c r="H54"/>
  <c r="H53" s="1"/>
  <c r="H51"/>
  <c r="H50" s="1"/>
  <c r="H45"/>
  <c r="H44" s="1"/>
  <c r="H39"/>
  <c r="H36"/>
  <c r="H35"/>
  <c r="H30"/>
  <c r="H23"/>
  <c r="H10"/>
  <c r="H9" s="1"/>
  <c r="J102"/>
  <c r="I102"/>
  <c r="I99"/>
  <c r="J96"/>
  <c r="I96"/>
  <c r="J84"/>
  <c r="I84"/>
  <c r="I80" s="1"/>
  <c r="I79" s="1"/>
  <c r="J80"/>
  <c r="J79" s="1"/>
  <c r="J77"/>
  <c r="I77"/>
  <c r="J71"/>
  <c r="I71"/>
  <c r="J69"/>
  <c r="J68" s="1"/>
  <c r="J63" s="1"/>
  <c r="I69"/>
  <c r="I68" s="1"/>
  <c r="J65"/>
  <c r="J64" s="1"/>
  <c r="I65"/>
  <c r="I64" s="1"/>
  <c r="J61"/>
  <c r="J60" s="1"/>
  <c r="J59" s="1"/>
  <c r="I61"/>
  <c r="I60" s="1"/>
  <c r="I59" s="1"/>
  <c r="J57"/>
  <c r="J56" s="1"/>
  <c r="I57"/>
  <c r="I56" s="1"/>
  <c r="J54"/>
  <c r="J53" s="1"/>
  <c r="I54"/>
  <c r="I53" s="1"/>
  <c r="J51"/>
  <c r="J50" s="1"/>
  <c r="I51"/>
  <c r="I50"/>
  <c r="J45"/>
  <c r="J44" s="1"/>
  <c r="I45"/>
  <c r="I44" s="1"/>
  <c r="I43" s="1"/>
  <c r="I39"/>
  <c r="I36"/>
  <c r="I35"/>
  <c r="I30"/>
  <c r="I23"/>
  <c r="I18"/>
  <c r="J9"/>
  <c r="J8" s="1"/>
  <c r="I10"/>
  <c r="I9" s="1"/>
  <c r="I63" l="1"/>
  <c r="I34"/>
  <c r="I29" s="1"/>
  <c r="I94"/>
  <c r="I93" s="1"/>
  <c r="I92" s="1"/>
  <c r="I91" s="1"/>
  <c r="H62" i="61"/>
  <c r="H102" s="1"/>
  <c r="H65"/>
  <c r="H64" s="1"/>
  <c r="H63" s="1"/>
  <c r="J34"/>
  <c r="I34"/>
  <c r="H43" i="58"/>
  <c r="J43"/>
  <c r="I62" i="61"/>
  <c r="I65"/>
  <c r="I64" s="1"/>
  <c r="I63" s="1"/>
  <c r="J62"/>
  <c r="J102" s="1"/>
  <c r="J65"/>
  <c r="J64" s="1"/>
  <c r="J63" s="1"/>
  <c r="J8"/>
  <c r="I8"/>
  <c r="H60" i="58"/>
  <c r="H59" s="1"/>
  <c r="H49"/>
  <c r="I16"/>
  <c r="I14" s="1"/>
  <c r="I49"/>
  <c r="H34"/>
  <c r="H29" s="1"/>
  <c r="H68"/>
  <c r="J94"/>
  <c r="J93" s="1"/>
  <c r="J92" s="1"/>
  <c r="J91" s="1"/>
  <c r="H94"/>
  <c r="H93" s="1"/>
  <c r="H92" s="1"/>
  <c r="H91" s="1"/>
  <c r="H63"/>
  <c r="J49"/>
  <c r="H16"/>
  <c r="H14" s="1"/>
  <c r="I8"/>
  <c r="I104"/>
  <c r="D27" i="57"/>
  <c r="D25"/>
  <c r="D23"/>
  <c r="D20"/>
  <c r="D18"/>
  <c r="D14"/>
  <c r="D12"/>
  <c r="D8"/>
  <c r="E27"/>
  <c r="E25"/>
  <c r="E23"/>
  <c r="E20"/>
  <c r="E18"/>
  <c r="E14"/>
  <c r="E12"/>
  <c r="E8"/>
  <c r="F25" i="56"/>
  <c r="F24" s="1"/>
  <c r="F23" s="1"/>
  <c r="E25"/>
  <c r="E24" s="1"/>
  <c r="E23" s="1"/>
  <c r="F18"/>
  <c r="E18"/>
  <c r="F14"/>
  <c r="E14"/>
  <c r="F12"/>
  <c r="E12"/>
  <c r="F10"/>
  <c r="E10"/>
  <c r="J104" i="58" l="1"/>
  <c r="H8"/>
  <c r="I102" i="61"/>
  <c r="H104" i="58"/>
  <c r="D29" i="57"/>
  <c r="F9" i="56"/>
  <c r="F8" s="1"/>
  <c r="F29" s="1"/>
  <c r="E29" i="57"/>
  <c r="E9" i="56"/>
  <c r="E8" s="1"/>
  <c r="E29" s="1"/>
  <c r="E8" i="47"/>
  <c r="D9" i="53" l="1"/>
  <c r="C9"/>
</calcChain>
</file>

<file path=xl/sharedStrings.xml><?xml version="1.0" encoding="utf-8"?>
<sst xmlns="http://schemas.openxmlformats.org/spreadsheetml/2006/main" count="1257" uniqueCount="393">
  <si>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</si>
  <si>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</si>
  <si>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</si>
  <si>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</si>
  <si>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</si>
  <si>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</si>
  <si>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</si>
  <si>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</si>
  <si>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</si>
  <si>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</si>
  <si>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</si>
  <si>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Код бюджетной классификации</t>
  </si>
  <si>
    <t>Погашение местными бюджетами  кредитов от кредитных организаций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</si>
  <si>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</si>
  <si>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</si>
  <si>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</si>
  <si>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</si>
  <si>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</si>
  <si>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</si>
  <si>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</si>
  <si>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</si>
  <si>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</si>
  <si>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</si>
  <si>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</si>
  <si>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</si>
  <si>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</si>
  <si>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</si>
  <si>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</si>
  <si>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</si>
  <si>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</si>
  <si>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</si>
  <si>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</si>
  <si>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</si>
  <si>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</si>
  <si>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</si>
  <si>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</si>
  <si>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</si>
  <si>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</si>
  <si>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</si>
  <si>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</si>
  <si>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</si>
  <si>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</si>
  <si>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</si>
  <si>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</si>
  <si>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</si>
  <si>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</si>
  <si>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</si>
  <si>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</si>
  <si>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</si>
  <si>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</si>
  <si>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</si>
  <si>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</si>
  <si>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</si>
  <si>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</si>
  <si>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0104</t>
  </si>
  <si>
    <t>0113</t>
  </si>
  <si>
    <t>0309</t>
  </si>
  <si>
    <t>Другие вопросы в области национальной безопасности и правоохранительной деятельности</t>
  </si>
  <si>
    <t>0314</t>
  </si>
  <si>
    <t>0503</t>
  </si>
  <si>
    <t>0801</t>
  </si>
  <si>
    <t>ФИЗИЧЕСКАЯ КУЛЬТУРА И СПОРТ</t>
  </si>
  <si>
    <t>Другие вопросы в области физической культуры и спорта</t>
  </si>
  <si>
    <t>1105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</si>
  <si>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</si>
  <si>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</si>
  <si>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</si>
  <si>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(тыс. рублей)</t>
  </si>
  <si>
    <t>1.1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</si>
  <si>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</si>
  <si>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</si>
  <si>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</si>
  <si>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</si>
  <si>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</si>
  <si>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</si>
  <si>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801 01 00 00 00 00 0000 000</t>
  </si>
  <si>
    <t>801 01 05 00 00 00 0000 000</t>
  </si>
  <si>
    <t>801 01 02 00 00 00 0000 000</t>
  </si>
  <si>
    <t>801 01 03 00 00 00 0000 000</t>
  </si>
  <si>
    <t>801 01 06 00 00 00 0000 000</t>
  </si>
  <si>
    <t>801 01 06 05 00 00 0000 000</t>
  </si>
  <si>
    <t>01 02 00 00 10 0000 710</t>
  </si>
  <si>
    <t>801</t>
  </si>
  <si>
    <t>ПРОЧИЕ РАСХОДЫ</t>
  </si>
  <si>
    <t>9999</t>
  </si>
  <si>
    <t>Получение кредитов от кредитных организаций местными бюджетами в валюте Российской Федерации</t>
  </si>
  <si>
    <t>801 01 02 00 00 10 0000 700</t>
  </si>
  <si>
    <t>801 01 02 00 00 10 0000 800</t>
  </si>
  <si>
    <t xml:space="preserve">Получение бюджетных кредитов от других бюджетов бюджетной системы Российской Федерации в валюте Российской Федерации  </t>
  </si>
  <si>
    <t xml:space="preserve">Получение кредитов от других бюджетов бюджетной системы Российской Федерации местными бюджетами в валюте Российской Федерации  </t>
  </si>
  <si>
    <t>Предоставление бюджетных кредитов внутри страны в валюте Российской Федерации</t>
  </si>
  <si>
    <t>801 01 06 05 00 00 0000 500</t>
  </si>
  <si>
    <t>Предоставление бюджетных кредитов юридическим лицам из местного бюджета в валюте Российской Федерации</t>
  </si>
  <si>
    <t>Предоставление бюджетных кредитов другим бюджетам бюджетной системы Российской Федерации местными бюджетами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</si>
  <si>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в валюте Российской Федерации</t>
  </si>
  <si>
    <t>1 11 09045 10 0000 120</t>
  </si>
  <si>
    <t>1 17 01050 10 0000 180</t>
  </si>
  <si>
    <t>1 17 05050 10 0000 180</t>
  </si>
  <si>
    <t>1 13 01995 10 0000 130</t>
  </si>
  <si>
    <t>801 01 02 00 00 10 0000 710</t>
  </si>
  <si>
    <t>801 01 02 00 00 10 0000 810</t>
  </si>
  <si>
    <t>801 01 03 01 00 10 0000 700</t>
  </si>
  <si>
    <t>801 01 03 01 00 10 0000 710</t>
  </si>
  <si>
    <t>801 01 03 01 00 10 0000 800</t>
  </si>
  <si>
    <t>801 01 03 01 00 10 0000 810</t>
  </si>
  <si>
    <t xml:space="preserve">Акции и иные формы участия в капитале, находящиеся в государственной и муниципальной собственности </t>
  </si>
  <si>
    <t>801 01 06 01 00 00 0000 000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</si>
  <si>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</si>
  <si>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801 01 06 01 00 10 0000 630</t>
  </si>
  <si>
    <t>Средства от продажи акций и иных форм участия в капитале, находящихся в собственности муниципальных образований</t>
  </si>
  <si>
    <t>801 01 06 05 00 10 0000 600</t>
  </si>
  <si>
    <t>801 01 06 05 01 10 0000 640</t>
  </si>
  <si>
    <t>802 01 06 05 02 10 0000 640</t>
  </si>
  <si>
    <t>801 01 06 05 01 10 0000 540</t>
  </si>
  <si>
    <t>801 01 06 05 02 10 0000 540</t>
  </si>
  <si>
    <t>01 02 00 00 10 0000 810</t>
  </si>
  <si>
    <t>01 03 01 00 10 0000 710</t>
  </si>
  <si>
    <t>01 03 01 00 10 0000 810</t>
  </si>
  <si>
    <t>01 06 05 01 10 0000 640</t>
  </si>
  <si>
    <t>01 06 05 02 10 0000 640</t>
  </si>
  <si>
    <t xml:space="preserve"> 01 06 05 02 10 0000 540</t>
  </si>
  <si>
    <t>01 06 05 01 10 0000 540</t>
  </si>
  <si>
    <t>000</t>
  </si>
  <si>
    <t>1 00 0000000 0000 000</t>
  </si>
  <si>
    <t>НАЛОГОВЫЕ И НЕНАЛОГОВЫЕ ДОХОДОВ</t>
  </si>
  <si>
    <t>НАЛОГОВЫЕ  ДОХОДЫ</t>
  </si>
  <si>
    <t>182</t>
  </si>
  <si>
    <t>Налог на имущество физических лиц</t>
  </si>
  <si>
    <t>Земельный налог</t>
  </si>
  <si>
    <t>1 08 0000 00 0000 000</t>
  </si>
  <si>
    <t>Государственная  пошлина</t>
  </si>
  <si>
    <t>НЕНАЛОГОВЫЕ  ДОХОДЫ</t>
  </si>
  <si>
    <t xml:space="preserve">БЕЗВОЗМЕЗДНЫЕ ПОСТУПЛЕНИЯ </t>
  </si>
  <si>
    <t>2 02 00000 00 0000 000</t>
  </si>
  <si>
    <t>ВСЕГО  ДОХОДОВ</t>
  </si>
  <si>
    <t>Доходы от оказания платных услуг (работ) и компенсации затрат государства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</si>
  <si>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</si>
  <si>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</si>
  <si>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</si>
  <si>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Учреждения по обеспечению хозяйственного обслуживания</t>
  </si>
  <si>
    <t>Национальная экономика</t>
  </si>
  <si>
    <t>Жилищно-коммунальное хозяйство</t>
  </si>
  <si>
    <t>Физическая культура и спорт</t>
  </si>
  <si>
    <t>01</t>
  </si>
  <si>
    <t>02</t>
  </si>
  <si>
    <t>121</t>
  </si>
  <si>
    <t>04</t>
  </si>
  <si>
    <t>242</t>
  </si>
  <si>
    <t>13</t>
  </si>
  <si>
    <t>03</t>
  </si>
  <si>
    <t>09</t>
  </si>
  <si>
    <t>14</t>
  </si>
  <si>
    <t>05</t>
  </si>
  <si>
    <t>08</t>
  </si>
  <si>
    <t>11</t>
  </si>
  <si>
    <t>244</t>
  </si>
  <si>
    <t>Закупка товаров, услуг в сфере информационно-коммуникационных технологий</t>
  </si>
  <si>
    <t>540</t>
  </si>
  <si>
    <t>Глава муниципального образования</t>
  </si>
  <si>
    <t>990Л801</t>
  </si>
  <si>
    <t>111</t>
  </si>
  <si>
    <t>1.</t>
  </si>
  <si>
    <t>1.2</t>
  </si>
  <si>
    <t>1.3</t>
  </si>
  <si>
    <t>2.</t>
  </si>
  <si>
    <t>Национальная безопастность и правоохранительная деятельность</t>
  </si>
  <si>
    <t>2.1</t>
  </si>
  <si>
    <t xml:space="preserve">Другие вопросы в области национальной безопасности и правоохранительной деятельности </t>
  </si>
  <si>
    <t>3.</t>
  </si>
  <si>
    <t>3.1</t>
  </si>
  <si>
    <t>4.</t>
  </si>
  <si>
    <t>4.1</t>
  </si>
  <si>
    <t>Культура, кинематография</t>
  </si>
  <si>
    <t>5.</t>
  </si>
  <si>
    <t>6.</t>
  </si>
  <si>
    <t>0131000</t>
  </si>
  <si>
    <t>Иные межбюджетные трансферты</t>
  </si>
  <si>
    <t>5.1</t>
  </si>
  <si>
    <t>6.1</t>
  </si>
  <si>
    <t>Прочие расходы</t>
  </si>
  <si>
    <t>99</t>
  </si>
  <si>
    <t>7.</t>
  </si>
  <si>
    <t>7.1</t>
  </si>
  <si>
    <t>01 05 02 01 10 0000 510</t>
  </si>
  <si>
    <t>Условно утверждаемые расходы</t>
  </si>
  <si>
    <t>Материально-техническое обеспечение администрации муниципального образования</t>
  </si>
  <si>
    <t>0123000</t>
  </si>
  <si>
    <t>1 13 02995 10 0000 130</t>
  </si>
  <si>
    <t>КОД</t>
  </si>
  <si>
    <t>Наименование программы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</si>
  <si>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</si>
  <si>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недоимки и задолженность по соответствующему платежу, в том числе отмененному))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</si>
  <si>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</si>
  <si>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</si>
  <si>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Наименование передаваемого полномочия</t>
  </si>
  <si>
    <t>Реквизиты соглашения</t>
  </si>
  <si>
    <t>ИТОГО:</t>
  </si>
  <si>
    <t>х</t>
  </si>
  <si>
    <t>Жилищное хозяйство</t>
  </si>
  <si>
    <t>0501</t>
  </si>
  <si>
    <t>851</t>
  </si>
  <si>
    <t>Уплата прочих налогов, сборов</t>
  </si>
  <si>
    <t>Уплата иных платежей</t>
  </si>
  <si>
    <t>853</t>
  </si>
  <si>
    <t>9900001200</t>
  </si>
  <si>
    <t>990А001100</t>
  </si>
  <si>
    <t>Расходы на выплаты по оплате труда работников администрации муниципального образования</t>
  </si>
  <si>
    <t>990А001110</t>
  </si>
  <si>
    <t>Расходы на обеспечение функций администрации муниципального образования</t>
  </si>
  <si>
    <t>990А001190</t>
  </si>
  <si>
    <t>0110300000</t>
  </si>
  <si>
    <t>0130100000</t>
  </si>
  <si>
    <t>852</t>
  </si>
  <si>
    <t>Материально-техническое обеспечение органов местного самоуправления</t>
  </si>
  <si>
    <t>Расходы на выплаты по оплате труда работников физической культуры и спорта</t>
  </si>
  <si>
    <t>0130200110</t>
  </si>
  <si>
    <t>Расходы на обеспечение функций по физической культуре и спорту</t>
  </si>
  <si>
    <t>0130200190</t>
  </si>
  <si>
    <t>Другие вопросы в области национальной экономики</t>
  </si>
  <si>
    <t>12</t>
  </si>
  <si>
    <t>0412</t>
  </si>
  <si>
    <t>129</t>
  </si>
  <si>
    <t>Обеспечение эффективного управления муниципальным имуществом</t>
  </si>
  <si>
    <t>0130200100</t>
  </si>
  <si>
    <t>119</t>
  </si>
  <si>
    <t>01 05 02 01 10 0000 610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</si>
  <si>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</si>
  <si>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</si>
  <si>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1 01 00000 00 0000 000</t>
  </si>
  <si>
    <t>Налоги на прибыль, доходы</t>
  </si>
  <si>
    <t>1 06 01000 00 0000 110</t>
  </si>
  <si>
    <t>1 06 06000 00 0000 110</t>
  </si>
  <si>
    <t>1 05 03000 00 0000 110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</si>
  <si>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</si>
  <si>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</si>
  <si>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(муниципальных)нужд</t>
  </si>
  <si>
    <t>Вид заимствований</t>
  </si>
  <si>
    <t xml:space="preserve">Объем средств, направляемых на погашение суммы основного долга </t>
  </si>
  <si>
    <t xml:space="preserve">Бюджетные кредиты  от других бюджетов бюджетной системы Российской Федерации </t>
  </si>
  <si>
    <t>Цель гарантирования</t>
  </si>
  <si>
    <t>Наименование (категория) принципала</t>
  </si>
  <si>
    <t>Сумма гарантирования, тыс.рублей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</si>
  <si>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</si>
  <si>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</si>
  <si>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</si>
  <si>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 xml:space="preserve">Исполнение муниципальных гарантий </t>
  </si>
  <si>
    <t>Объем бюджетных ассигнований на исполнение муниципальных гарантий по возможным гарантийным случаям, тыс. рублей</t>
  </si>
  <si>
    <t>За счет расходов   бюджета муниципального образования</t>
  </si>
  <si>
    <t>За счет источников финансирования дефицита бюджета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</si>
  <si>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</si>
  <si>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</si>
  <si>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</si>
  <si>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0310</t>
  </si>
  <si>
    <t>0203</t>
  </si>
  <si>
    <t>122</t>
  </si>
  <si>
    <t>Фонд оплаты труда и страховые взносы</t>
  </si>
  <si>
    <t>Иные выплаты персоналу государственных (муниципальных) органов, за исключением фонда оплаты труда</t>
  </si>
  <si>
    <t>10</t>
  </si>
  <si>
    <t>0120500000</t>
  </si>
  <si>
    <t>0120300000</t>
  </si>
  <si>
    <t>Улучшения санитарно-эпидемиологического состояния территории</t>
  </si>
  <si>
    <t>Реализация мероприятий в рамках подпрограммы "Устоичивое развитие систем жизнеобеспечения" муниципальной программы "Комплексное развитие территории Аносинское сельское поселение"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</si>
  <si>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</si>
  <si>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</si>
  <si>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3.2</t>
  </si>
  <si>
    <t>3.3</t>
  </si>
  <si>
    <t>9900051180</t>
  </si>
  <si>
    <t>8.1</t>
  </si>
  <si>
    <t>Перечень главных администраторов доходов бюджета муниципального образования «Узнезинское сельское поселение»</t>
  </si>
  <si>
    <t>Сельская администрация Узнезинского сельского поселения</t>
  </si>
  <si>
    <t>Перечень главных администраторов источников финансирования дефицита бюджета муниципального образования "Узнезинское сельское поселение"</t>
  </si>
  <si>
    <t>1 11 09000 00 0000 120</t>
  </si>
  <si>
    <t>Прочие доходы от использования имущества и прав, находящихся в государственной и муниципальной собственности</t>
  </si>
  <si>
    <t>Реализация мероприятий в рамках подпрограммы "Устоичивое развитие систем жизнеобеспечения" муниципальной программы "Комплексное развитие территории Узнезинское сельское поселение"</t>
  </si>
  <si>
    <t>Межбюджетные трансферты из бюджета муниципального образования "Узнезинское сельское поселение", бюджету муниципального образования "Чемальский район" на выполнение части полномочий по созданию условий организации досуга и обеспечение услугами организаций культуры</t>
  </si>
  <si>
    <t>Комплексное развитие территории "Узнезинское сельское поселение"</t>
  </si>
  <si>
    <t>Итого муниципальные внутренние заимствование МО "Узнезинское сельское поселение"</t>
  </si>
  <si>
    <t>Основное мероприятие "Обеспечение безопасности населения"</t>
  </si>
  <si>
    <t>Основное мероприятие "Повышение уровня благоустройства территории поселения"</t>
  </si>
  <si>
    <t>Основное мероприятие "Развитие культуры"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</si>
  <si>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</si>
  <si>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</si>
  <si>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Основное мероприятие "Повышение уровня благоустройства территории"</t>
  </si>
  <si>
    <t>Основное мероприятие "Развитие физической культуры и спорта"</t>
  </si>
  <si>
    <t>1 14 00000 00 0000 000</t>
  </si>
  <si>
    <t>Доходы от продажи материальных и нематериальных активов</t>
  </si>
  <si>
    <t>012Р400000</t>
  </si>
  <si>
    <t>0130200000</t>
  </si>
  <si>
    <t>Основные мероприятия "Развитие жилищно-комунальной инфраструктуры"</t>
  </si>
  <si>
    <t>Сумма на 2019г.</t>
  </si>
  <si>
    <t>(тыс.рублей)</t>
  </si>
  <si>
    <t>0110200000</t>
  </si>
  <si>
    <t>Сумма на 2019 г.</t>
  </si>
  <si>
    <t>Сумма гарантирования на 2018 г. , тыс.рублей</t>
  </si>
  <si>
    <t>Сумма гарантирования 2019г. , тыс.рублей</t>
  </si>
  <si>
    <t>Объем привлечения средств на 2018г.</t>
  </si>
  <si>
    <t>Объем привлечения средств на 2019г.</t>
  </si>
  <si>
    <t>9990000000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</si>
  <si>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</si>
  <si>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</si>
  <si>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</si>
  <si>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</si>
  <si>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</si>
  <si>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</si>
  <si>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</si>
  <si>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Приложение № 2
к Решению «О бюджете муниципального образования "Узнезинское сельское поселение" на 2018 год и плановый период 2019-2020г.г»</t>
  </si>
  <si>
    <t>Источники финансирования дефицита  бюджета муниципального образования "Узнезинское сельское поселение" на 2019-2020 годы</t>
  </si>
  <si>
    <t>Сумма на 2020г.</t>
  </si>
  <si>
    <t>Приложение № 3
к Решению «О бюджете 
муниципального образования "Узнезинское сельское поселение" на 2018 год и плановый период 2019-2020г.г»</t>
  </si>
  <si>
    <t>Приложение № 4
к Решению «О бюджете муниципального                                                                                   образования "Узнезинское сельское                                                                               поселение" на 2018 год и плановый период 2019-2020г.г»</t>
  </si>
  <si>
    <t>Объем поступлений доходов в бюджет муниципального образования "Узнезинское сельское поселение" на 2019-2020 годы</t>
  </si>
  <si>
    <t>Приложение № 9
к Решению «О бюджете 
муниципального образования "Узнезинское сельское поселение"
на 2018 год и плановый период 2019-2020г.г»</t>
  </si>
  <si>
    <t>Распределение бюджетных ассигнований местного бюджета на реализацию муниципальных программ муниципального образования "Узнезинское сельское поселение" на 2019-2020 годы</t>
  </si>
  <si>
    <t>Приложение  № 11
к Решению «О бюджете 
муниципального образования "Узнезинское сельское поселение" на 2018 год и плановый период 2019-2020г.г»</t>
  </si>
  <si>
    <t>Распределение
бюджетных ассигнований по разделам, подразделам функциональной классификации расходов бюджета муниципального образования "Узнезинское сельское поселение" на 2019-2020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</si>
  <si>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"Узнезинское сельское поселение"  на 2019-2020 годы</t>
  </si>
  <si>
    <t>Приложение № 15
к Решению «О бюджете 
муниципального образования                                                                                                                    "Узнезинское сельское поселение"
на 2018 год и плановый период 2019-2020г.г»</t>
  </si>
  <si>
    <t>Ведомственная структура расходов бюджета муниципального образования "Узнезинское сельское поселение " на 2019-2020годы</t>
  </si>
  <si>
    <t>Соглашение б/н от 20 октября 2017 года</t>
  </si>
  <si>
    <t>Сумма на 2020 г.</t>
  </si>
  <si>
    <t>Приложение № 17
к Решению «О бюджете муниципального образования "Узнезинское сельское поселение" на 2018 год и плановый период 2019-2020г.г»</t>
  </si>
  <si>
    <t>Иные межбюджетные трансферты, выделяемые из бюджета муниципального образования "Узнезинское сельское поселение" на финансирование расходов, связанных с передачей полномочий органам местного самоуправления муниципального образования "Чемальский район" на 2019-2020 годы</t>
  </si>
  <si>
    <t>Приложение № 18
к Решению «О бюджете муниципального образования "Узнезинское сельское поселение"
на 2018 год и плановый период 2019-2020годы»</t>
  </si>
  <si>
    <t>Программа муниципальных внутренних заимствований муниципального образования "Узнезинское сельское поселение" на 2018 год</t>
  </si>
  <si>
    <t>Приложение № 19
к Решению «О бюджете муниципального образования "Узнезинское сельское поселение"
на 2018 год и плановый период 2019-2020годы»</t>
  </si>
  <si>
    <t>Программа муниципальных внутренних заимствований муниципального образования "Узнезинское сельское поселение" на 2019-2020годы</t>
  </si>
  <si>
    <t>Объем привлечения средств на 2020г.</t>
  </si>
  <si>
    <t>Приложение № 20
к Решению «О бюджете муниципального образования "Узнезинское сельское поселение"
на 2018 год и плановый период 2019-2020г.г»</t>
  </si>
  <si>
    <t>Программа муниципальных гарантий муниципального образования "Узнезинское сельское поселение" в валюте Российской Федерации на 2018 год</t>
  </si>
  <si>
    <t>1. Перечень муниципальных гарантий МО "Узнезинское сельское поселение", подлежащих предоставлению в 2018 году</t>
  </si>
  <si>
    <t>Приложение № 21
к Решению «О бюджете муниципального образования "Узнезинское сельское поселение"
на 2018 год и плановый период 2019-2020г.г»</t>
  </si>
  <si>
    <t>Программа муниципальных гарантий муниципального образования "Узнезинское сельское поселение" в валюте Российской Федерации на 2019-2020годы</t>
  </si>
  <si>
    <t>1. Перечень муниципальных гарантий МО "Узнезинское сельское поселение", подлежащих предоставлению в 2019-2020 году</t>
  </si>
  <si>
    <t>2. Общий объем бюджетных ассигнований, предусмотренных на исполнение муниципальных гарантий муниципального образования  "Узнезинское сельское поселение" по возможным гарантийным случаям в 2017 году</t>
  </si>
  <si>
    <t>Сумма с учетом изменений (+/-)</t>
  </si>
  <si>
    <t>Приложение № 13 к Решению «О бюджете муниципального образования "Узнезинское сельское поселение"
на 2018 год и плановый период 2019-2020г.г»</t>
  </si>
  <si>
    <t>изменения (+/-)</t>
  </si>
  <si>
    <t>Изменения (+/-)</t>
  </si>
  <si>
    <t>6,0</t>
  </si>
  <si>
    <t>26,0</t>
  </si>
  <si>
    <t>1,0</t>
  </si>
  <si>
    <t>0,00</t>
  </si>
  <si>
    <t>0,0</t>
  </si>
  <si>
    <t>300,0</t>
  </si>
  <si>
    <t>23,9</t>
  </si>
  <si>
    <t>150,0</t>
  </si>
  <si>
    <t>43,0</t>
  </si>
  <si>
    <t>50,0</t>
  </si>
  <si>
    <t>258,9</t>
  </si>
  <si>
    <t>50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</si>
  <si>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</si>
  <si>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</si>
  <si>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Соглашение б/н от 30 декабря 2015 года</t>
  </si>
  <si>
    <t>Межбюджетные трансферты из бюджета муниципального образования "Узнезинское сельское поселение", бюджету муниципального образования "Чемальский район" на выполнение части полномочий по архитектуре</t>
  </si>
  <si>
    <t>Изменение остатков средств на счетах по учету средств бюджета МО "Узнезинское сельское поселение"</t>
  </si>
  <si>
    <t>не соответствуют 65-н</t>
  </si>
  <si>
    <t>2 02 10000 00 0000 151</t>
  </si>
  <si>
    <t>2 02 15001 10 0000 151</t>
  </si>
  <si>
    <t>2 02 30000 00 0000 151</t>
  </si>
  <si>
    <t>2 02 35118 10 0000 151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</si>
  <si>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</si>
  <si>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Основное мероприятие "Повышение эффективности управления муниципальной собственностью"</t>
  </si>
  <si>
    <t xml:space="preserve">Прочие доходы от оказания платных услуг (работ) получателями средств бюджетов сельских поселений
</t>
  </si>
  <si>
    <t xml:space="preserve">Прочие доходы от компенсации затрат бюджетов сельских поселений
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</si>
  <si>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</si>
  <si>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</si>
  <si>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Невыясненные поступления, зачисляемые в бюджеты сельских поселений
</t>
  </si>
  <si>
    <t xml:space="preserve">Прочие неналоговые доходы бюджетов сельских поселений
</t>
  </si>
  <si>
    <t xml:space="preserve"> 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</si>
  <si>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</si>
  <si>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2 02 40014 10 0000 151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</si>
  <si>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</si>
  <si>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2 02 49999 10 0000 151</t>
  </si>
  <si>
    <t xml:space="preserve"> Прочие межбюджетные трансферты, передаваемые бюджетам сельских поселений</t>
  </si>
  <si>
    <t>2 18 60010 10 0000 180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</si>
  <si>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</si>
  <si>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</si>
  <si>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</si>
  <si>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 01.01. 2019 г.</t>
  </si>
  <si>
    <t>1</t>
  </si>
  <si>
    <t>Итого</t>
  </si>
  <si>
    <t>Верхний предел муниципального внутреннего долга МО "Узнезинское сельское поселение"</t>
  </si>
  <si>
    <t>на 01.01. 2020 г.</t>
  </si>
  <si>
    <t>на 01.01. 2021 г.</t>
  </si>
  <si>
    <t>Верхний предел муниципального внутреннего долга                                                                                                                                     МО "Узнезинское сельское поселение" на 01.01.2020 года</t>
  </si>
  <si>
    <t>Верхний предел муниципального внутреннего долга                                                                                                                                     МО "Узнезинское сельское поселение" на 01.01.2019 года</t>
  </si>
  <si>
    <t xml:space="preserve">Приложение № 7
к Решению «О бюджете муниципального образования "Узнезинское сельское поселение" на 2018 год и плановый период 2019-2020г.г» </t>
  </si>
  <si>
    <t>275,6</t>
  </si>
  <si>
    <t xml:space="preserve">Приложение 6
к Решению Совета депутатов
</t>
  </si>
  <si>
    <t>Исполнено</t>
  </si>
  <si>
    <t>Исполнено %</t>
  </si>
  <si>
    <t>Утверждено решением Совета депутатов</t>
  </si>
  <si>
    <t>Распределение бюджетных ассигнований местного бюджета на реализацию муниципальных программ муниципального образования "Узнезинское сельское поселение" на 2019 год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</si>
</sst>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</numFmts>
  <fonts count="3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</borders>
  <cellStyleXfs count="13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28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/>
    <xf numFmtId="0" fontId="32" fillId="0" borderId="17">
      <alignment horizontal="left" wrapText="1"/>
    </xf>
  </cellStyleXfs>
  <cellXfs count="315">
    <xf numFmtId="0" fontId="0" fillId="0" borderId="0" xfId="0"/>
    <xf numFmtId="0" fontId="4" fillId="0" borderId="0" xfId="0" applyFont="1" applyFill="1"/>
    <xf numFmtId="165" fontId="4" fillId="0" borderId="0" xfId="8" applyFont="1" applyFill="1"/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165" fontId="4" fillId="0" borderId="0" xfId="8" applyFont="1" applyFill="1" applyAlignment="1">
      <alignment horizontal="right"/>
    </xf>
    <xf numFmtId="165" fontId="4" fillId="0" borderId="0" xfId="8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2" fillId="0" borderId="0" xfId="0" applyFont="1"/>
    <xf numFmtId="0" fontId="8" fillId="0" borderId="2" xfId="0" applyFont="1" applyBorder="1" applyAlignment="1">
      <alignment horizontal="center" vertical="top" wrapText="1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165" fontId="7" fillId="0" borderId="0" xfId="8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65" fontId="23" fillId="0" borderId="0" xfId="8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8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8" applyFont="1" applyFill="1" applyBorder="1" applyAlignment="1">
      <alignment horizontal="center"/>
    </xf>
    <xf numFmtId="165" fontId="7" fillId="0" borderId="0" xfId="8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/>
    </xf>
    <xf numFmtId="167" fontId="5" fillId="0" borderId="2" xfId="8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justify" vertical="top"/>
    </xf>
    <xf numFmtId="0" fontId="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5" fillId="0" borderId="2" xfId="5" applyFont="1" applyFill="1" applyBorder="1" applyAlignment="1">
      <alignment horizontal="justify" vertical="top"/>
    </xf>
    <xf numFmtId="0" fontId="4" fillId="0" borderId="2" xfId="5" applyFont="1" applyFill="1" applyBorder="1" applyAlignment="1">
      <alignment horizontal="justify" vertical="top"/>
    </xf>
    <xf numFmtId="0" fontId="5" fillId="0" borderId="2" xfId="0" applyFont="1" applyFill="1" applyBorder="1" applyAlignment="1">
      <alignment horizontal="left" vertical="top" wrapText="1"/>
    </xf>
    <xf numFmtId="165" fontId="5" fillId="0" borderId="2" xfId="8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165" fontId="4" fillId="0" borderId="2" xfId="8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5" fillId="0" borderId="2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2" fontId="5" fillId="0" borderId="2" xfId="8" applyNumberFormat="1" applyFont="1" applyFill="1" applyBorder="1" applyAlignment="1">
      <alignment horizontal="center" vertical="top"/>
    </xf>
    <xf numFmtId="0" fontId="24" fillId="0" borderId="0" xfId="0" applyFont="1"/>
    <xf numFmtId="167" fontId="4" fillId="0" borderId="2" xfId="8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vertical="top" wrapText="1"/>
    </xf>
    <xf numFmtId="166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left" vertical="top" wrapText="1"/>
    </xf>
    <xf numFmtId="2" fontId="26" fillId="0" borderId="2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left" wrapText="1"/>
    </xf>
    <xf numFmtId="166" fontId="5" fillId="0" borderId="2" xfId="8" applyNumberFormat="1" applyFont="1" applyFill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wrapText="1"/>
    </xf>
    <xf numFmtId="0" fontId="11" fillId="0" borderId="0" xfId="0" applyFont="1"/>
    <xf numFmtId="49" fontId="4" fillId="0" borderId="2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left" vertical="top" wrapText="1"/>
    </xf>
    <xf numFmtId="16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7" fillId="2" borderId="0" xfId="0" applyFont="1" applyFill="1"/>
    <xf numFmtId="0" fontId="4" fillId="0" borderId="2" xfId="0" applyFont="1" applyFill="1" applyBorder="1" applyAlignment="1">
      <alignment horizontal="center"/>
    </xf>
    <xf numFmtId="0" fontId="0" fillId="0" borderId="0" xfId="0" applyFill="1"/>
    <xf numFmtId="49" fontId="14" fillId="0" borderId="0" xfId="0" applyNumberFormat="1" applyFont="1" applyFill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Alignment="1"/>
    <xf numFmtId="0" fontId="11" fillId="0" borderId="0" xfId="1" applyFont="1" applyAlignment="1">
      <alignment horizontal="center"/>
    </xf>
    <xf numFmtId="0" fontId="4" fillId="0" borderId="2" xfId="1" applyFont="1" applyBorder="1" applyAlignment="1"/>
    <xf numFmtId="0" fontId="9" fillId="0" borderId="2" xfId="1" applyFont="1" applyBorder="1" applyAlignment="1">
      <alignment wrapText="1"/>
    </xf>
    <xf numFmtId="0" fontId="4" fillId="0" borderId="0" xfId="1" applyFont="1" applyAlignment="1">
      <alignment horizontal="right" wrapText="1"/>
    </xf>
    <xf numFmtId="0" fontId="27" fillId="0" borderId="0" xfId="1" applyFont="1" applyAlignment="1"/>
    <xf numFmtId="0" fontId="9" fillId="0" borderId="0" xfId="1" applyFont="1" applyAlignment="1">
      <alignment horizontal="left"/>
    </xf>
    <xf numFmtId="4" fontId="4" fillId="0" borderId="2" xfId="1" applyNumberFormat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166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29" fillId="0" borderId="2" xfId="0" applyFont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22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165" fontId="8" fillId="0" borderId="2" xfId="8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22" fillId="0" borderId="0" xfId="0" applyFont="1" applyAlignment="1"/>
    <xf numFmtId="166" fontId="4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wrapText="1"/>
    </xf>
    <xf numFmtId="166" fontId="7" fillId="0" borderId="15" xfId="0" applyNumberFormat="1" applyFont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/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8" fillId="0" borderId="0" xfId="1" applyFont="1" applyAlignment="1">
      <alignment horizontal="center" wrapText="1"/>
    </xf>
    <xf numFmtId="0" fontId="9" fillId="0" borderId="1" xfId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wrapText="1"/>
    </xf>
    <xf numFmtId="4" fontId="4" fillId="0" borderId="4" xfId="1" applyNumberFormat="1" applyFont="1" applyFill="1" applyBorder="1" applyAlignment="1">
      <alignment horizontal="center" wrapText="1"/>
    </xf>
    <xf numFmtId="4" fontId="4" fillId="0" borderId="9" xfId="1" applyNumberFormat="1" applyFont="1" applyFill="1" applyBorder="1" applyAlignment="1">
      <alignment horizontal="center" wrapText="1"/>
    </xf>
    <xf numFmtId="4" fontId="4" fillId="0" borderId="8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3">
    <cellStyle name="Excel Built-in Normal" xfId="11"/>
    <cellStyle name="xl73" xfId="12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источники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00B050"/>
    <pageSetUpPr fitToPage="1"/>
  </sheetPr>
  <dimension ref="A1:D159"/>
  <sheetViews>
    <sheetView view="pageBreakPreview" zoomScale="80" zoomScaleNormal="75" zoomScaleSheetLayoutView="80" workbookViewId="0">
      <selection activeCell="D18" sqref="D18"/>
    </sheetView>
  </sheetViews>
  <sheetFormatPr defaultRowHeight="15.75"/>
  <cols>
    <col min="1" max="1" width="69.5703125" style="1" customWidth="1"/>
    <col min="2" max="2" width="29.5703125" style="1" customWidth="1"/>
    <col min="3" max="3" width="15.5703125" style="1" customWidth="1"/>
    <col min="4" max="4" width="16.5703125" style="2" customWidth="1"/>
    <col min="5" max="16384" width="9.140625" style="1"/>
  </cols>
  <sheetData>
    <row r="1" spans="1:4" ht="102" customHeight="1">
      <c r="B1" s="137"/>
      <c r="C1" s="263" t="s">
        <v>305</v>
      </c>
      <c r="D1" s="264"/>
    </row>
    <row r="2" spans="1:4" ht="19.5" customHeight="1">
      <c r="B2" s="137"/>
      <c r="C2" s="137"/>
      <c r="D2" s="87"/>
    </row>
    <row r="3" spans="1:4" ht="46.5" customHeight="1">
      <c r="A3" s="262" t="s">
        <v>306</v>
      </c>
      <c r="B3" s="262"/>
      <c r="C3" s="262"/>
      <c r="D3" s="262"/>
    </row>
    <row r="4" spans="1:4" ht="19.5" customHeight="1">
      <c r="A4" s="214"/>
      <c r="B4" s="214"/>
      <c r="C4" s="214"/>
      <c r="D4" s="214"/>
    </row>
    <row r="5" spans="1:4" ht="19.149999999999999" customHeight="1">
      <c r="B5" s="5"/>
      <c r="C5" s="5"/>
      <c r="D5" s="6" t="s">
        <v>67</v>
      </c>
    </row>
    <row r="6" spans="1:4" s="8" customFormat="1" ht="37.5">
      <c r="A6" s="41"/>
      <c r="B6" s="42" t="s">
        <v>11</v>
      </c>
      <c r="C6" s="217" t="s">
        <v>289</v>
      </c>
      <c r="D6" s="217" t="s">
        <v>307</v>
      </c>
    </row>
    <row r="7" spans="1:4" s="8" customFormat="1" ht="18.75">
      <c r="A7" s="75" t="s">
        <v>0</v>
      </c>
      <c r="B7" s="89"/>
      <c r="C7" s="97">
        <v>0</v>
      </c>
      <c r="D7" s="97">
        <v>0</v>
      </c>
    </row>
    <row r="8" spans="1:4" s="8" customFormat="1" ht="18.75">
      <c r="A8" s="77" t="s">
        <v>1</v>
      </c>
      <c r="B8" s="90" t="s">
        <v>75</v>
      </c>
      <c r="C8" s="140"/>
      <c r="D8" s="140"/>
    </row>
    <row r="9" spans="1:4" s="8" customFormat="1" ht="18.75">
      <c r="A9" s="78" t="s">
        <v>2</v>
      </c>
      <c r="B9" s="89"/>
      <c r="C9" s="76"/>
      <c r="D9" s="76"/>
    </row>
    <row r="10" spans="1:4" s="8" customFormat="1" ht="32.25" customHeight="1">
      <c r="A10" s="79" t="s">
        <v>354</v>
      </c>
      <c r="B10" s="91" t="s">
        <v>76</v>
      </c>
      <c r="C10" s="140">
        <v>0</v>
      </c>
      <c r="D10" s="140">
        <v>0</v>
      </c>
    </row>
    <row r="11" spans="1:4" s="43" customFormat="1" ht="19.5" customHeight="1">
      <c r="A11" s="77" t="s">
        <v>3</v>
      </c>
      <c r="B11" s="90" t="s">
        <v>77</v>
      </c>
      <c r="C11" s="76"/>
      <c r="D11" s="76"/>
    </row>
    <row r="12" spans="1:4" s="8" customFormat="1" ht="31.5">
      <c r="A12" s="80" t="s">
        <v>4</v>
      </c>
      <c r="B12" s="91" t="s">
        <v>86</v>
      </c>
      <c r="C12" s="76"/>
      <c r="D12" s="76"/>
    </row>
    <row r="13" spans="1:4" s="8" customFormat="1" ht="35.25" customHeight="1">
      <c r="A13" s="78" t="s">
        <v>85</v>
      </c>
      <c r="B13" s="91" t="s">
        <v>99</v>
      </c>
      <c r="C13" s="76"/>
      <c r="D13" s="76"/>
    </row>
    <row r="14" spans="1:4" s="8" customFormat="1" ht="31.5">
      <c r="A14" s="78" t="s">
        <v>5</v>
      </c>
      <c r="B14" s="91" t="s">
        <v>87</v>
      </c>
      <c r="C14" s="76"/>
      <c r="D14" s="76"/>
    </row>
    <row r="15" spans="1:4" s="8" customFormat="1" ht="31.5">
      <c r="A15" s="78" t="s">
        <v>12</v>
      </c>
      <c r="B15" s="91" t="s">
        <v>100</v>
      </c>
      <c r="C15" s="76"/>
      <c r="D15" s="76"/>
    </row>
    <row r="16" spans="1:4" s="43" customFormat="1" ht="31.5">
      <c r="A16" s="77" t="s">
        <v>6</v>
      </c>
      <c r="B16" s="90" t="s">
        <v>78</v>
      </c>
      <c r="C16" s="76"/>
      <c r="D16" s="76"/>
    </row>
    <row r="17" spans="1:4" s="8" customFormat="1" ht="31.5">
      <c r="A17" s="78" t="s">
        <v>88</v>
      </c>
      <c r="B17" s="91" t="s">
        <v>101</v>
      </c>
      <c r="C17" s="76"/>
      <c r="D17" s="76"/>
    </row>
    <row r="18" spans="1:4" s="8" customFormat="1" ht="47.25">
      <c r="A18" s="78" t="s">
        <v>89</v>
      </c>
      <c r="B18" s="91" t="s">
        <v>102</v>
      </c>
      <c r="C18" s="76"/>
      <c r="D18" s="76"/>
    </row>
    <row r="19" spans="1:4" s="8" customFormat="1" ht="47.25">
      <c r="A19" s="78" t="s">
        <v>7</v>
      </c>
      <c r="B19" s="91" t="s">
        <v>103</v>
      </c>
      <c r="C19" s="76"/>
      <c r="D19" s="76"/>
    </row>
    <row r="20" spans="1:4" s="8" customFormat="1" ht="47.25">
      <c r="A20" s="78" t="s">
        <v>13</v>
      </c>
      <c r="B20" s="91" t="s">
        <v>104</v>
      </c>
      <c r="C20" s="76"/>
      <c r="D20" s="76"/>
    </row>
    <row r="21" spans="1:4" s="43" customFormat="1" ht="31.5">
      <c r="A21" s="77" t="s">
        <v>10</v>
      </c>
      <c r="B21" s="92" t="s">
        <v>79</v>
      </c>
      <c r="C21" s="76"/>
      <c r="D21" s="76"/>
    </row>
    <row r="22" spans="1:4" s="43" customFormat="1" ht="31.5">
      <c r="A22" s="77" t="s">
        <v>105</v>
      </c>
      <c r="B22" s="92" t="s">
        <v>106</v>
      </c>
      <c r="C22" s="76"/>
      <c r="D22" s="76"/>
    </row>
    <row r="23" spans="1:4" s="8" customFormat="1" ht="31.5">
      <c r="A23" s="78" t="s">
        <v>107</v>
      </c>
      <c r="B23" s="91" t="s">
        <v>108</v>
      </c>
      <c r="C23" s="99"/>
      <c r="D23" s="99"/>
    </row>
    <row r="24" spans="1:4" s="8" customFormat="1" ht="31.5">
      <c r="A24" s="78" t="s">
        <v>109</v>
      </c>
      <c r="B24" s="91" t="s">
        <v>108</v>
      </c>
      <c r="C24" s="99"/>
      <c r="D24" s="99"/>
    </row>
    <row r="25" spans="1:4" s="8" customFormat="1" ht="31.5">
      <c r="A25" s="81" t="s">
        <v>8</v>
      </c>
      <c r="B25" s="93" t="s">
        <v>80</v>
      </c>
      <c r="C25" s="76"/>
      <c r="D25" s="76"/>
    </row>
    <row r="26" spans="1:4" s="8" customFormat="1" ht="31.5">
      <c r="A26" s="82" t="s">
        <v>9</v>
      </c>
      <c r="B26" s="94" t="s">
        <v>110</v>
      </c>
      <c r="C26" s="76"/>
      <c r="D26" s="76"/>
    </row>
    <row r="27" spans="1:4" s="8" customFormat="1" ht="31.5">
      <c r="A27" s="78" t="s">
        <v>14</v>
      </c>
      <c r="B27" s="91" t="s">
        <v>111</v>
      </c>
      <c r="C27" s="76"/>
      <c r="D27" s="76"/>
    </row>
    <row r="28" spans="1:4" s="8" customFormat="1" ht="47.25">
      <c r="A28" s="78" t="s">
        <v>94</v>
      </c>
      <c r="B28" s="91" t="s">
        <v>112</v>
      </c>
      <c r="C28" s="76"/>
      <c r="D28" s="76"/>
    </row>
    <row r="29" spans="1:4" s="8" customFormat="1" ht="31.5">
      <c r="A29" s="83" t="s">
        <v>90</v>
      </c>
      <c r="B29" s="95" t="s">
        <v>91</v>
      </c>
      <c r="C29" s="84"/>
      <c r="D29" s="84"/>
    </row>
    <row r="30" spans="1:4" s="8" customFormat="1" ht="31.5">
      <c r="A30" s="85" t="s">
        <v>92</v>
      </c>
      <c r="B30" s="96" t="s">
        <v>113</v>
      </c>
      <c r="C30" s="86"/>
      <c r="D30" s="86"/>
    </row>
    <row r="31" spans="1:4" s="8" customFormat="1" ht="47.25">
      <c r="A31" s="85" t="s">
        <v>93</v>
      </c>
      <c r="B31" s="96" t="s">
        <v>114</v>
      </c>
      <c r="C31" s="86"/>
      <c r="D31" s="86"/>
    </row>
    <row r="32" spans="1:4" s="8" customFormat="1" ht="18.75">
      <c r="B32" s="44"/>
      <c r="C32" s="44"/>
      <c r="D32" s="45"/>
    </row>
    <row r="33" spans="2:4" s="8" customFormat="1" ht="18.75">
      <c r="B33" s="44"/>
      <c r="C33" s="44"/>
      <c r="D33" s="45"/>
    </row>
    <row r="34" spans="2:4" s="8" customFormat="1" ht="18.75">
      <c r="B34" s="44"/>
      <c r="C34" s="44"/>
      <c r="D34" s="45"/>
    </row>
    <row r="35" spans="2:4" s="8" customFormat="1" ht="18.75">
      <c r="B35" s="44"/>
      <c r="C35" s="44"/>
      <c r="D35" s="45"/>
    </row>
    <row r="36" spans="2:4" s="8" customFormat="1" ht="18.75">
      <c r="B36" s="46"/>
      <c r="C36" s="46"/>
      <c r="D36" s="47"/>
    </row>
    <row r="37" spans="2:4" s="8" customFormat="1" ht="18.75">
      <c r="B37" s="44"/>
      <c r="C37" s="44"/>
      <c r="D37" s="45"/>
    </row>
    <row r="38" spans="2:4" s="8" customFormat="1" ht="18.75">
      <c r="B38" s="44"/>
      <c r="C38" s="44"/>
      <c r="D38" s="45"/>
    </row>
    <row r="39" spans="2:4" s="8" customFormat="1" ht="18.75">
      <c r="B39" s="48"/>
      <c r="C39" s="48"/>
      <c r="D39" s="49"/>
    </row>
    <row r="40" spans="2:4" s="8" customFormat="1" ht="18.75">
      <c r="B40" s="44"/>
      <c r="C40" s="44"/>
      <c r="D40" s="45"/>
    </row>
    <row r="41" spans="2:4" s="8" customFormat="1" ht="18.75">
      <c r="B41" s="44"/>
      <c r="C41" s="44"/>
      <c r="D41" s="45"/>
    </row>
    <row r="42" spans="2:4" s="8" customFormat="1" ht="18.75">
      <c r="B42" s="48"/>
      <c r="C42" s="48"/>
      <c r="D42" s="49"/>
    </row>
    <row r="43" spans="2:4" s="8" customFormat="1" ht="18.75">
      <c r="B43" s="44"/>
      <c r="C43" s="44"/>
      <c r="D43" s="45"/>
    </row>
    <row r="44" spans="2:4" s="8" customFormat="1" ht="18.75">
      <c r="B44" s="44"/>
      <c r="C44" s="44"/>
      <c r="D44" s="45"/>
    </row>
    <row r="45" spans="2:4" s="8" customFormat="1" ht="18.75">
      <c r="B45" s="44"/>
      <c r="C45" s="44"/>
      <c r="D45" s="45"/>
    </row>
    <row r="46" spans="2:4" s="8" customFormat="1" ht="18.75">
      <c r="B46" s="44"/>
      <c r="C46" s="44"/>
      <c r="D46" s="45"/>
    </row>
    <row r="47" spans="2:4" s="8" customFormat="1" ht="18.75">
      <c r="B47" s="50"/>
      <c r="C47" s="50"/>
      <c r="D47" s="51"/>
    </row>
    <row r="48" spans="2:4" s="8" customFormat="1" ht="18.75">
      <c r="B48" s="50"/>
      <c r="C48" s="50"/>
      <c r="D48" s="51"/>
    </row>
    <row r="49" spans="2:4" s="8" customFormat="1" ht="18.75">
      <c r="B49" s="50"/>
      <c r="C49" s="50"/>
      <c r="D49" s="51"/>
    </row>
    <row r="50" spans="2:4" s="8" customFormat="1" ht="18.75">
      <c r="D50" s="52"/>
    </row>
    <row r="51" spans="2:4" s="8" customFormat="1" ht="18.75">
      <c r="D51" s="52"/>
    </row>
    <row r="52" spans="2:4" s="8" customFormat="1" ht="18.75">
      <c r="D52" s="52"/>
    </row>
    <row r="53" spans="2:4" s="8" customFormat="1" ht="18.75">
      <c r="D53" s="52"/>
    </row>
    <row r="54" spans="2:4" s="8" customFormat="1" ht="18.75">
      <c r="D54" s="52"/>
    </row>
    <row r="55" spans="2:4" s="8" customFormat="1" ht="18.75">
      <c r="D55" s="52"/>
    </row>
    <row r="56" spans="2:4" s="8" customFormat="1" ht="18.75">
      <c r="D56" s="52"/>
    </row>
    <row r="57" spans="2:4" s="8" customFormat="1" ht="18.75">
      <c r="D57" s="52"/>
    </row>
    <row r="58" spans="2:4" s="8" customFormat="1" ht="18.75">
      <c r="D58" s="52"/>
    </row>
    <row r="59" spans="2:4" s="8" customFormat="1" ht="18.75">
      <c r="D59" s="52"/>
    </row>
    <row r="60" spans="2:4" s="8" customFormat="1" ht="18.75">
      <c r="D60" s="52"/>
    </row>
    <row r="61" spans="2:4" s="8" customFormat="1" ht="18.75">
      <c r="D61" s="52"/>
    </row>
    <row r="62" spans="2:4" s="8" customFormat="1" ht="18.75">
      <c r="D62" s="52"/>
    </row>
    <row r="63" spans="2:4" s="8" customFormat="1" ht="18.75">
      <c r="D63" s="52"/>
    </row>
    <row r="64" spans="2:4" s="8" customFormat="1" ht="18.75">
      <c r="D64" s="52"/>
    </row>
    <row r="65" spans="4:4" s="8" customFormat="1" ht="18.75">
      <c r="D65" s="52"/>
    </row>
    <row r="66" spans="4:4" s="8" customFormat="1" ht="18.75">
      <c r="D66" s="52"/>
    </row>
    <row r="67" spans="4:4" s="8" customFormat="1" ht="18.75">
      <c r="D67" s="52"/>
    </row>
    <row r="68" spans="4:4" s="8" customFormat="1" ht="18.75">
      <c r="D68" s="52"/>
    </row>
    <row r="69" spans="4:4" s="8" customFormat="1" ht="18.75">
      <c r="D69" s="52"/>
    </row>
    <row r="70" spans="4:4" s="8" customFormat="1" ht="18.75">
      <c r="D70" s="52"/>
    </row>
    <row r="71" spans="4:4" s="8" customFormat="1" ht="18.75">
      <c r="D71" s="52"/>
    </row>
    <row r="72" spans="4:4" s="8" customFormat="1" ht="18.75">
      <c r="D72" s="52"/>
    </row>
    <row r="73" spans="4:4" s="8" customFormat="1" ht="18.75">
      <c r="D73" s="52"/>
    </row>
    <row r="74" spans="4:4" s="8" customFormat="1" ht="18.75">
      <c r="D74" s="52"/>
    </row>
    <row r="75" spans="4:4" s="8" customFormat="1" ht="18.75">
      <c r="D75" s="52"/>
    </row>
    <row r="76" spans="4:4" s="8" customFormat="1" ht="18.75">
      <c r="D76" s="52"/>
    </row>
    <row r="77" spans="4:4" s="8" customFormat="1" ht="18.75">
      <c r="D77" s="52"/>
    </row>
    <row r="78" spans="4:4" s="8" customFormat="1" ht="18.75">
      <c r="D78" s="52"/>
    </row>
    <row r="79" spans="4:4" s="8" customFormat="1" ht="18.75">
      <c r="D79" s="52"/>
    </row>
    <row r="80" spans="4:4" s="8" customFormat="1" ht="18.75">
      <c r="D80" s="52"/>
    </row>
    <row r="81" spans="4:4" s="8" customFormat="1" ht="18.75">
      <c r="D81" s="52"/>
    </row>
    <row r="82" spans="4:4" s="8" customFormat="1" ht="18.75">
      <c r="D82" s="52"/>
    </row>
    <row r="83" spans="4:4" s="8" customFormat="1" ht="18.75">
      <c r="D83" s="52"/>
    </row>
    <row r="84" spans="4:4" s="8" customFormat="1" ht="18.75">
      <c r="D84" s="52"/>
    </row>
    <row r="85" spans="4:4" s="8" customFormat="1" ht="18.75">
      <c r="D85" s="52"/>
    </row>
    <row r="86" spans="4:4" s="8" customFormat="1" ht="18.75">
      <c r="D86" s="52"/>
    </row>
    <row r="87" spans="4:4" s="8" customFormat="1" ht="18.75">
      <c r="D87" s="52"/>
    </row>
    <row r="88" spans="4:4" s="8" customFormat="1" ht="18.75">
      <c r="D88" s="52"/>
    </row>
    <row r="89" spans="4:4" s="8" customFormat="1" ht="18.75">
      <c r="D89" s="52"/>
    </row>
    <row r="90" spans="4:4" s="8" customFormat="1" ht="18.75">
      <c r="D90" s="52"/>
    </row>
    <row r="91" spans="4:4" s="8" customFormat="1" ht="18.75">
      <c r="D91" s="52"/>
    </row>
    <row r="92" spans="4:4" s="8" customFormat="1" ht="18.75">
      <c r="D92" s="52"/>
    </row>
    <row r="93" spans="4:4" s="8" customFormat="1" ht="18.75">
      <c r="D93" s="52"/>
    </row>
    <row r="94" spans="4:4" s="8" customFormat="1" ht="18.75">
      <c r="D94" s="52"/>
    </row>
    <row r="95" spans="4:4" s="8" customFormat="1" ht="18.75">
      <c r="D95" s="52"/>
    </row>
    <row r="96" spans="4:4" s="8" customFormat="1" ht="18.75">
      <c r="D96" s="52"/>
    </row>
    <row r="97" spans="4:4" s="8" customFormat="1" ht="18.75">
      <c r="D97" s="52"/>
    </row>
    <row r="98" spans="4:4" s="8" customFormat="1" ht="18.75">
      <c r="D98" s="52"/>
    </row>
    <row r="99" spans="4:4" s="8" customFormat="1" ht="18.75">
      <c r="D99" s="52"/>
    </row>
    <row r="100" spans="4:4" s="8" customFormat="1" ht="18.75">
      <c r="D100" s="52"/>
    </row>
    <row r="101" spans="4:4" s="8" customFormat="1" ht="18.75">
      <c r="D101" s="52"/>
    </row>
    <row r="102" spans="4:4" s="8" customFormat="1" ht="18.75">
      <c r="D102" s="52"/>
    </row>
    <row r="103" spans="4:4" s="8" customFormat="1" ht="18.75">
      <c r="D103" s="52"/>
    </row>
    <row r="104" spans="4:4" s="8" customFormat="1" ht="18.75">
      <c r="D104" s="52"/>
    </row>
    <row r="105" spans="4:4" s="8" customFormat="1" ht="18.75">
      <c r="D105" s="52"/>
    </row>
    <row r="106" spans="4:4" s="8" customFormat="1" ht="18.75">
      <c r="D106" s="52"/>
    </row>
    <row r="107" spans="4:4" s="8" customFormat="1" ht="18.75">
      <c r="D107" s="52"/>
    </row>
    <row r="108" spans="4:4" s="8" customFormat="1" ht="18.75">
      <c r="D108" s="52"/>
    </row>
    <row r="109" spans="4:4" s="8" customFormat="1" ht="18.75">
      <c r="D109" s="52"/>
    </row>
    <row r="110" spans="4:4" s="8" customFormat="1" ht="18.75">
      <c r="D110" s="52"/>
    </row>
    <row r="111" spans="4:4" s="8" customFormat="1" ht="18.75">
      <c r="D111" s="52"/>
    </row>
    <row r="112" spans="4:4" s="8" customFormat="1" ht="18.75">
      <c r="D112" s="52"/>
    </row>
    <row r="113" spans="4:4" s="8" customFormat="1" ht="18.75">
      <c r="D113" s="52"/>
    </row>
    <row r="114" spans="4:4" s="8" customFormat="1" ht="18.75">
      <c r="D114" s="52"/>
    </row>
    <row r="115" spans="4:4" s="8" customFormat="1" ht="18.75">
      <c r="D115" s="52"/>
    </row>
    <row r="116" spans="4:4" s="8" customFormat="1" ht="18.75">
      <c r="D116" s="52"/>
    </row>
    <row r="117" spans="4:4" s="8" customFormat="1" ht="18.75">
      <c r="D117" s="52"/>
    </row>
    <row r="118" spans="4:4" s="8" customFormat="1" ht="18.75">
      <c r="D118" s="52"/>
    </row>
    <row r="119" spans="4:4" s="8" customFormat="1" ht="18.75">
      <c r="D119" s="52"/>
    </row>
    <row r="120" spans="4:4" s="8" customFormat="1" ht="18.75">
      <c r="D120" s="52"/>
    </row>
    <row r="121" spans="4:4" s="8" customFormat="1" ht="18.75">
      <c r="D121" s="52"/>
    </row>
    <row r="122" spans="4:4" s="8" customFormat="1" ht="18.75">
      <c r="D122" s="52"/>
    </row>
    <row r="123" spans="4:4" s="8" customFormat="1" ht="18.75">
      <c r="D123" s="52"/>
    </row>
    <row r="124" spans="4:4" s="8" customFormat="1" ht="18.75">
      <c r="D124" s="52"/>
    </row>
    <row r="125" spans="4:4" s="8" customFormat="1" ht="18.75">
      <c r="D125" s="52"/>
    </row>
    <row r="126" spans="4:4" s="8" customFormat="1" ht="18.75">
      <c r="D126" s="52"/>
    </row>
    <row r="127" spans="4:4" s="8" customFormat="1" ht="18.75">
      <c r="D127" s="52"/>
    </row>
    <row r="128" spans="4:4" s="8" customFormat="1" ht="18.75">
      <c r="D128" s="52"/>
    </row>
    <row r="129" spans="4:4" s="8" customFormat="1" ht="18.75">
      <c r="D129" s="52"/>
    </row>
    <row r="130" spans="4:4" s="8" customFormat="1" ht="18.75">
      <c r="D130" s="52"/>
    </row>
    <row r="131" spans="4:4" s="8" customFormat="1" ht="18.75">
      <c r="D131" s="52"/>
    </row>
    <row r="132" spans="4:4" s="8" customFormat="1" ht="18.75">
      <c r="D132" s="52"/>
    </row>
    <row r="133" spans="4:4" s="8" customFormat="1" ht="18.75">
      <c r="D133" s="52"/>
    </row>
    <row r="134" spans="4:4" s="8" customFormat="1" ht="18.75">
      <c r="D134" s="52"/>
    </row>
    <row r="135" spans="4:4" s="8" customFormat="1" ht="18.75">
      <c r="D135" s="52"/>
    </row>
    <row r="136" spans="4:4" s="8" customFormat="1" ht="18.75">
      <c r="D136" s="52"/>
    </row>
    <row r="137" spans="4:4" s="8" customFormat="1" ht="18.75">
      <c r="D137" s="52"/>
    </row>
    <row r="138" spans="4:4" s="8" customFormat="1" ht="18.75">
      <c r="D138" s="52"/>
    </row>
    <row r="139" spans="4:4" s="8" customFormat="1" ht="18.75">
      <c r="D139" s="52"/>
    </row>
    <row r="140" spans="4:4" s="8" customFormat="1" ht="18.75">
      <c r="D140" s="52"/>
    </row>
    <row r="141" spans="4:4" s="8" customFormat="1" ht="18.75">
      <c r="D141" s="52"/>
    </row>
    <row r="142" spans="4:4" s="8" customFormat="1" ht="18.75">
      <c r="D142" s="52"/>
    </row>
    <row r="143" spans="4:4" s="8" customFormat="1" ht="18.75">
      <c r="D143" s="52"/>
    </row>
    <row r="144" spans="4:4" s="8" customFormat="1" ht="18.75">
      <c r="D144" s="52"/>
    </row>
    <row r="145" spans="4:4" s="8" customFormat="1" ht="18.75">
      <c r="D145" s="52"/>
    </row>
    <row r="146" spans="4:4" s="8" customFormat="1" ht="18.75">
      <c r="D146" s="52"/>
    </row>
    <row r="147" spans="4:4" s="8" customFormat="1" ht="18.75">
      <c r="D147" s="52"/>
    </row>
    <row r="148" spans="4:4" s="8" customFormat="1" ht="18.75">
      <c r="D148" s="52"/>
    </row>
    <row r="149" spans="4:4" s="8" customFormat="1" ht="18.75">
      <c r="D149" s="52"/>
    </row>
    <row r="150" spans="4:4" s="8" customFormat="1" ht="18.75">
      <c r="D150" s="52"/>
    </row>
    <row r="151" spans="4:4" s="8" customFormat="1" ht="18.75">
      <c r="D151" s="52"/>
    </row>
    <row r="152" spans="4:4" s="8" customFormat="1" ht="18.75">
      <c r="D152" s="52"/>
    </row>
    <row r="153" spans="4:4" s="8" customFormat="1" ht="18.75">
      <c r="D153" s="52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</sheetData>
  <mergeCells count="2">
    <mergeCell ref="A3:D3"/>
    <mergeCell ref="C1:D1"/>
  </mergeCells>
  <pageMargins left="0.98425196850393704" right="0.59055118110236227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rgb="FF00B050"/>
  </sheetPr>
  <dimension ref="A1:E9"/>
  <sheetViews>
    <sheetView view="pageBreakPreview" zoomScale="75" zoomScaleNormal="75" zoomScaleSheetLayoutView="75" workbookViewId="0">
      <selection activeCell="A7" sqref="A7"/>
    </sheetView>
  </sheetViews>
  <sheetFormatPr defaultRowHeight="12.75"/>
  <cols>
    <col min="1" max="1" width="48.42578125" style="11" customWidth="1"/>
    <col min="2" max="2" width="19.5703125" style="11" customWidth="1"/>
    <col min="3" max="3" width="16.140625" style="11" customWidth="1"/>
    <col min="4" max="4" width="14.28515625" style="11" customWidth="1"/>
    <col min="5" max="5" width="14.28515625" style="12" customWidth="1"/>
    <col min="6" max="16384" width="9.140625" style="11"/>
  </cols>
  <sheetData>
    <row r="1" spans="1:5" ht="113.25" customHeight="1">
      <c r="D1" s="278" t="s">
        <v>320</v>
      </c>
      <c r="E1" s="296"/>
    </row>
    <row r="2" spans="1:5" ht="16.5" customHeight="1">
      <c r="E2" s="138"/>
    </row>
    <row r="3" spans="1:5" s="53" customFormat="1" ht="86.25" customHeight="1">
      <c r="A3" s="270" t="s">
        <v>321</v>
      </c>
      <c r="B3" s="271"/>
      <c r="C3" s="271"/>
      <c r="D3" s="271"/>
      <c r="E3" s="271"/>
    </row>
    <row r="4" spans="1:5" s="53" customFormat="1" ht="21" customHeight="1">
      <c r="A4" s="206"/>
      <c r="B4" s="208"/>
      <c r="C4" s="243"/>
      <c r="D4" s="208"/>
      <c r="E4" s="208"/>
    </row>
    <row r="5" spans="1:5" s="53" customFormat="1" ht="18.75">
      <c r="A5" s="54"/>
      <c r="E5" s="144" t="s">
        <v>67</v>
      </c>
    </row>
    <row r="6" spans="1:5" s="56" customFormat="1" ht="39.75" customHeight="1">
      <c r="A6" s="40" t="s">
        <v>194</v>
      </c>
      <c r="B6" s="209" t="s">
        <v>195</v>
      </c>
      <c r="C6" s="226" t="s">
        <v>24</v>
      </c>
      <c r="D6" s="232" t="s">
        <v>292</v>
      </c>
      <c r="E6" s="232" t="s">
        <v>319</v>
      </c>
    </row>
    <row r="7" spans="1:5" s="39" customFormat="1" ht="117.75" customHeight="1">
      <c r="A7" s="164" t="s">
        <v>274</v>
      </c>
      <c r="B7" s="150" t="s">
        <v>318</v>
      </c>
      <c r="C7" s="247">
        <v>0</v>
      </c>
      <c r="D7" s="132">
        <v>549.6</v>
      </c>
      <c r="E7" s="132">
        <v>549.6</v>
      </c>
    </row>
    <row r="8" spans="1:5" s="39" customFormat="1" ht="84.75" customHeight="1">
      <c r="A8" s="164" t="s">
        <v>353</v>
      </c>
      <c r="B8" s="245" t="s">
        <v>352</v>
      </c>
      <c r="C8" s="246">
        <v>6</v>
      </c>
      <c r="D8" s="132">
        <v>6</v>
      </c>
      <c r="E8" s="132">
        <v>6</v>
      </c>
    </row>
    <row r="9" spans="1:5" s="152" customFormat="1" ht="29.25" customHeight="1">
      <c r="A9" s="210" t="s">
        <v>196</v>
      </c>
      <c r="B9" s="210" t="s">
        <v>197</v>
      </c>
      <c r="C9" s="244"/>
      <c r="D9" s="151">
        <f>D7+D8</f>
        <v>555.6</v>
      </c>
      <c r="E9" s="151">
        <f>E7+E8</f>
        <v>555.6</v>
      </c>
    </row>
  </sheetData>
  <mergeCells count="2">
    <mergeCell ref="A3:E3"/>
    <mergeCell ref="D1:E1"/>
  </mergeCells>
  <pageMargins left="0.98425196850393704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indexed="21"/>
  </sheetPr>
  <dimension ref="A1:D9"/>
  <sheetViews>
    <sheetView view="pageBreakPreview" zoomScale="90" zoomScaleSheetLayoutView="90" workbookViewId="0">
      <selection activeCell="G4" sqref="G4"/>
    </sheetView>
  </sheetViews>
  <sheetFormatPr defaultRowHeight="12.75"/>
  <cols>
    <col min="2" max="2" width="48.28515625" customWidth="1"/>
    <col min="3" max="3" width="14.42578125" customWidth="1"/>
    <col min="4" max="4" width="19.7109375" customWidth="1"/>
  </cols>
  <sheetData>
    <row r="1" spans="1:4" ht="80.25" customHeight="1">
      <c r="C1" s="299" t="s">
        <v>322</v>
      </c>
      <c r="D1" s="300"/>
    </row>
    <row r="2" spans="1:4">
      <c r="C2" s="301"/>
      <c r="D2" s="301"/>
    </row>
    <row r="3" spans="1:4" ht="57.75" customHeight="1">
      <c r="A3" s="297" t="s">
        <v>323</v>
      </c>
      <c r="B3" s="297"/>
      <c r="C3" s="297"/>
      <c r="D3" s="297"/>
    </row>
    <row r="4" spans="1:4">
      <c r="A4" s="166"/>
      <c r="B4" s="167"/>
      <c r="C4" s="167"/>
      <c r="D4" s="167"/>
    </row>
    <row r="5" spans="1:4">
      <c r="A5" s="166"/>
      <c r="B5" s="167"/>
      <c r="C5" s="298" t="s">
        <v>67</v>
      </c>
      <c r="D5" s="298"/>
    </row>
    <row r="6" spans="1:4" ht="100.5" customHeight="1">
      <c r="A6" s="227"/>
      <c r="B6" s="228" t="s">
        <v>236</v>
      </c>
      <c r="C6" s="229" t="s">
        <v>295</v>
      </c>
      <c r="D6" s="229" t="s">
        <v>237</v>
      </c>
    </row>
    <row r="7" spans="1:4" ht="33.75" customHeight="1">
      <c r="A7" s="180">
        <v>1</v>
      </c>
      <c r="B7" s="179" t="s">
        <v>3</v>
      </c>
      <c r="C7" s="181">
        <v>0</v>
      </c>
      <c r="D7" s="181">
        <v>0</v>
      </c>
    </row>
    <row r="8" spans="1:4" ht="35.25" customHeight="1">
      <c r="A8" s="180">
        <v>2</v>
      </c>
      <c r="B8" s="182" t="s">
        <v>238</v>
      </c>
      <c r="C8" s="181">
        <v>0</v>
      </c>
      <c r="D8" s="181">
        <v>0</v>
      </c>
    </row>
    <row r="9" spans="1:4" ht="45.75" customHeight="1">
      <c r="A9" s="168"/>
      <c r="B9" s="174" t="s">
        <v>276</v>
      </c>
      <c r="C9" s="183">
        <f>SUM(C7:C8)</f>
        <v>0</v>
      </c>
      <c r="D9" s="183">
        <f>SUM(D7:D8)</f>
        <v>0</v>
      </c>
    </row>
  </sheetData>
  <mergeCells count="4">
    <mergeCell ref="A3:D3"/>
    <mergeCell ref="C5:D5"/>
    <mergeCell ref="C1:D1"/>
    <mergeCell ref="C2:D2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E9"/>
  <sheetViews>
    <sheetView view="pageBreakPreview" zoomScale="90" zoomScaleSheetLayoutView="90" workbookViewId="0">
      <selection activeCell="H3" sqref="H3"/>
    </sheetView>
  </sheetViews>
  <sheetFormatPr defaultRowHeight="12.75"/>
  <cols>
    <col min="1" max="1" width="6.5703125" customWidth="1"/>
    <col min="2" max="2" width="45.42578125" customWidth="1"/>
    <col min="3" max="3" width="15.5703125" customWidth="1"/>
    <col min="4" max="4" width="14.42578125" customWidth="1"/>
    <col min="5" max="5" width="18.7109375" customWidth="1"/>
  </cols>
  <sheetData>
    <row r="1" spans="1:5" ht="80.25" customHeight="1">
      <c r="D1" s="299" t="s">
        <v>324</v>
      </c>
      <c r="E1" s="300"/>
    </row>
    <row r="2" spans="1:5">
      <c r="D2" s="301"/>
      <c r="E2" s="301"/>
    </row>
    <row r="3" spans="1:5" ht="41.25" customHeight="1">
      <c r="A3" s="297" t="s">
        <v>325</v>
      </c>
      <c r="B3" s="297"/>
      <c r="C3" s="297"/>
      <c r="D3" s="297"/>
      <c r="E3" s="297"/>
    </row>
    <row r="4" spans="1:5">
      <c r="A4" s="166"/>
      <c r="B4" s="167"/>
      <c r="C4" s="167"/>
      <c r="D4" s="167"/>
      <c r="E4" s="167"/>
    </row>
    <row r="5" spans="1:5">
      <c r="A5" s="166"/>
      <c r="B5" s="167"/>
      <c r="C5" s="167"/>
      <c r="D5" s="298" t="s">
        <v>67</v>
      </c>
      <c r="E5" s="298"/>
    </row>
    <row r="6" spans="1:5" ht="93" customHeight="1">
      <c r="A6" s="227"/>
      <c r="B6" s="228" t="s">
        <v>236</v>
      </c>
      <c r="C6" s="229" t="s">
        <v>296</v>
      </c>
      <c r="D6" s="229" t="s">
        <v>326</v>
      </c>
      <c r="E6" s="229" t="s">
        <v>237</v>
      </c>
    </row>
    <row r="7" spans="1:5" ht="33.75" customHeight="1">
      <c r="A7" s="180">
        <v>1</v>
      </c>
      <c r="B7" s="218" t="s">
        <v>3</v>
      </c>
      <c r="C7" s="181">
        <v>0</v>
      </c>
      <c r="D7" s="181">
        <v>0</v>
      </c>
      <c r="E7" s="181">
        <v>0</v>
      </c>
    </row>
    <row r="8" spans="1:5" ht="35.25" customHeight="1">
      <c r="A8" s="180">
        <v>2</v>
      </c>
      <c r="B8" s="182" t="s">
        <v>238</v>
      </c>
      <c r="C8" s="181">
        <v>0</v>
      </c>
      <c r="D8" s="181">
        <v>0</v>
      </c>
      <c r="E8" s="181">
        <v>0</v>
      </c>
    </row>
    <row r="9" spans="1:5" ht="45.75" customHeight="1">
      <c r="A9" s="168"/>
      <c r="B9" s="174" t="s">
        <v>276</v>
      </c>
      <c r="C9" s="183">
        <f>SUM(C7:C8)</f>
        <v>0</v>
      </c>
      <c r="D9" s="183">
        <f>SUM(D7:D8)</f>
        <v>0</v>
      </c>
      <c r="E9" s="183">
        <f>SUM(E7:E8)</f>
        <v>0</v>
      </c>
    </row>
  </sheetData>
  <mergeCells count="4">
    <mergeCell ref="D1:E1"/>
    <mergeCell ref="D2:E2"/>
    <mergeCell ref="A3:E3"/>
    <mergeCell ref="D5:E5"/>
  </mergeCells>
  <pageMargins left="0.98425196850393704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 enableFormatConditionsCalculation="0">
    <tabColor indexed="21"/>
  </sheetPr>
  <dimension ref="A1:F19"/>
  <sheetViews>
    <sheetView view="pageBreakPreview" zoomScale="90" zoomScaleSheetLayoutView="90" workbookViewId="0">
      <selection activeCell="J4" sqref="J4"/>
    </sheetView>
  </sheetViews>
  <sheetFormatPr defaultRowHeight="12.75"/>
  <cols>
    <col min="1" max="1" width="13.85546875" customWidth="1"/>
    <col min="2" max="2" width="15.140625" customWidth="1"/>
    <col min="3" max="3" width="17" customWidth="1"/>
    <col min="4" max="4" width="14.85546875" customWidth="1"/>
    <col min="5" max="5" width="14.5703125" customWidth="1"/>
    <col min="6" max="6" width="14" customWidth="1"/>
  </cols>
  <sheetData>
    <row r="1" spans="1:6" ht="57.75" customHeight="1">
      <c r="D1" s="299" t="s">
        <v>327</v>
      </c>
      <c r="E1" s="296"/>
      <c r="F1" s="296"/>
    </row>
    <row r="3" spans="1:6" ht="58.5" customHeight="1">
      <c r="A3" s="309" t="s">
        <v>328</v>
      </c>
      <c r="B3" s="309"/>
      <c r="C3" s="309"/>
      <c r="D3" s="309"/>
      <c r="E3" s="309"/>
      <c r="F3" s="309"/>
    </row>
    <row r="4" spans="1:6" ht="15.75">
      <c r="A4" s="166"/>
      <c r="B4" s="166"/>
      <c r="C4" s="166"/>
      <c r="D4" s="170"/>
      <c r="E4" s="170"/>
      <c r="F4" s="170"/>
    </row>
    <row r="5" spans="1:6" ht="32.25" customHeight="1">
      <c r="A5" s="307" t="s">
        <v>329</v>
      </c>
      <c r="B5" s="307"/>
      <c r="C5" s="307"/>
      <c r="D5" s="307"/>
      <c r="E5" s="307"/>
      <c r="F5" s="307"/>
    </row>
    <row r="6" spans="1:6" ht="14.25">
      <c r="A6" s="171"/>
      <c r="B6" s="166"/>
      <c r="C6" s="166"/>
      <c r="D6" s="166"/>
      <c r="E6" s="166"/>
      <c r="F6" s="166"/>
    </row>
    <row r="7" spans="1:6" ht="14.25">
      <c r="A7" s="171"/>
      <c r="B7" s="166"/>
      <c r="C7" s="166"/>
      <c r="D7" s="166"/>
      <c r="E7" s="166"/>
      <c r="F7" s="172"/>
    </row>
    <row r="8" spans="1:6">
      <c r="A8" s="302" t="s">
        <v>239</v>
      </c>
      <c r="B8" s="302" t="s">
        <v>240</v>
      </c>
      <c r="C8" s="310" t="s">
        <v>241</v>
      </c>
      <c r="D8" s="312" t="s">
        <v>242</v>
      </c>
      <c r="E8" s="310" t="s">
        <v>243</v>
      </c>
      <c r="F8" s="302" t="s">
        <v>244</v>
      </c>
    </row>
    <row r="9" spans="1:6" ht="81.75" customHeight="1">
      <c r="A9" s="302"/>
      <c r="B9" s="302"/>
      <c r="C9" s="311"/>
      <c r="D9" s="313"/>
      <c r="E9" s="311"/>
      <c r="F9" s="302"/>
    </row>
    <row r="10" spans="1:6" ht="15.75">
      <c r="A10" s="169"/>
      <c r="B10" s="169"/>
      <c r="C10" s="173">
        <v>0</v>
      </c>
      <c r="D10" s="169"/>
      <c r="E10" s="169"/>
      <c r="F10" s="169"/>
    </row>
    <row r="11" spans="1:6" ht="15.75">
      <c r="A11" s="169"/>
      <c r="B11" s="169"/>
      <c r="C11" s="173">
        <v>0</v>
      </c>
      <c r="D11" s="169"/>
      <c r="E11" s="169"/>
      <c r="F11" s="169"/>
    </row>
    <row r="12" spans="1:6" ht="15.75">
      <c r="A12" s="174" t="s">
        <v>196</v>
      </c>
      <c r="B12" s="169"/>
      <c r="C12" s="184">
        <v>0</v>
      </c>
      <c r="D12" s="175"/>
      <c r="E12" s="176"/>
      <c r="F12" s="169"/>
    </row>
    <row r="13" spans="1:6">
      <c r="A13" s="177"/>
      <c r="B13" s="177"/>
      <c r="C13" s="177"/>
      <c r="D13" s="177"/>
      <c r="E13" s="177"/>
      <c r="F13" s="177"/>
    </row>
    <row r="14" spans="1:6" ht="48.75" customHeight="1">
      <c r="A14" s="307" t="s">
        <v>333</v>
      </c>
      <c r="B14" s="307"/>
      <c r="C14" s="307"/>
      <c r="D14" s="307"/>
      <c r="E14" s="307"/>
      <c r="F14" s="307"/>
    </row>
    <row r="15" spans="1:6" ht="15.75">
      <c r="A15" s="178"/>
      <c r="B15" s="178"/>
      <c r="C15" s="178"/>
      <c r="D15" s="178"/>
      <c r="E15" s="178"/>
      <c r="F15" s="178"/>
    </row>
    <row r="16" spans="1:6">
      <c r="A16" s="177"/>
      <c r="B16" s="177"/>
      <c r="C16" s="177"/>
      <c r="D16" s="177"/>
      <c r="E16" s="177"/>
      <c r="F16" s="177"/>
    </row>
    <row r="17" spans="1:6" ht="63.75" customHeight="1">
      <c r="A17" s="302" t="s">
        <v>245</v>
      </c>
      <c r="B17" s="302"/>
      <c r="C17" s="302"/>
      <c r="D17" s="302" t="s">
        <v>246</v>
      </c>
      <c r="E17" s="308"/>
      <c r="F17" s="308"/>
    </row>
    <row r="18" spans="1:6" ht="15.75">
      <c r="A18" s="303" t="s">
        <v>247</v>
      </c>
      <c r="B18" s="303"/>
      <c r="C18" s="303"/>
      <c r="D18" s="304">
        <v>0</v>
      </c>
      <c r="E18" s="305"/>
      <c r="F18" s="306"/>
    </row>
    <row r="19" spans="1:6" ht="15.75">
      <c r="A19" s="303" t="s">
        <v>248</v>
      </c>
      <c r="B19" s="303"/>
      <c r="C19" s="303"/>
      <c r="D19" s="304">
        <v>0</v>
      </c>
      <c r="E19" s="305"/>
      <c r="F19" s="306"/>
    </row>
  </sheetData>
  <mergeCells count="16">
    <mergeCell ref="D1:F1"/>
    <mergeCell ref="F8:F9"/>
    <mergeCell ref="A19:C19"/>
    <mergeCell ref="D19:F19"/>
    <mergeCell ref="A5:F5"/>
    <mergeCell ref="A14:F14"/>
    <mergeCell ref="A17:C17"/>
    <mergeCell ref="D17:F17"/>
    <mergeCell ref="A18:C18"/>
    <mergeCell ref="D18:F18"/>
    <mergeCell ref="A3:F3"/>
    <mergeCell ref="A8:A9"/>
    <mergeCell ref="B8:B9"/>
    <mergeCell ref="C8:C9"/>
    <mergeCell ref="D8:D9"/>
    <mergeCell ref="E8:E9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G19"/>
  <sheetViews>
    <sheetView view="pageBreakPreview" zoomScale="90" zoomScaleSheetLayoutView="90" workbookViewId="0">
      <selection activeCell="J9" sqref="I9:J9"/>
    </sheetView>
  </sheetViews>
  <sheetFormatPr defaultRowHeight="12.75"/>
  <cols>
    <col min="1" max="1" width="13.85546875" customWidth="1"/>
    <col min="2" max="2" width="15.140625" customWidth="1"/>
    <col min="3" max="3" width="16.5703125" customWidth="1"/>
    <col min="4" max="4" width="16.140625" customWidth="1"/>
    <col min="5" max="5" width="14.85546875" customWidth="1"/>
    <col min="6" max="6" width="14.5703125" customWidth="1"/>
    <col min="7" max="7" width="14" customWidth="1"/>
  </cols>
  <sheetData>
    <row r="1" spans="1:7" ht="57.75" customHeight="1">
      <c r="E1" s="299" t="s">
        <v>330</v>
      </c>
      <c r="F1" s="296"/>
      <c r="G1" s="296"/>
    </row>
    <row r="3" spans="1:7" ht="58.5" customHeight="1">
      <c r="A3" s="309" t="s">
        <v>331</v>
      </c>
      <c r="B3" s="309"/>
      <c r="C3" s="309"/>
      <c r="D3" s="309"/>
      <c r="E3" s="309"/>
      <c r="F3" s="309"/>
      <c r="G3" s="309"/>
    </row>
    <row r="4" spans="1:7" ht="15.75">
      <c r="A4" s="166"/>
      <c r="B4" s="166"/>
      <c r="C4" s="166"/>
      <c r="D4" s="166"/>
      <c r="E4" s="170"/>
      <c r="F4" s="170"/>
      <c r="G4" s="170"/>
    </row>
    <row r="5" spans="1:7" ht="32.25" customHeight="1">
      <c r="A5" s="307" t="s">
        <v>332</v>
      </c>
      <c r="B5" s="307"/>
      <c r="C5" s="307"/>
      <c r="D5" s="307"/>
      <c r="E5" s="307"/>
      <c r="F5" s="307"/>
      <c r="G5" s="307"/>
    </row>
    <row r="6" spans="1:7" ht="14.25">
      <c r="A6" s="171"/>
      <c r="B6" s="166"/>
      <c r="C6" s="166"/>
      <c r="D6" s="166"/>
      <c r="E6" s="166"/>
      <c r="F6" s="166"/>
      <c r="G6" s="166"/>
    </row>
    <row r="7" spans="1:7" ht="14.25">
      <c r="A7" s="171"/>
      <c r="B7" s="166"/>
      <c r="C7" s="166"/>
      <c r="D7" s="166"/>
      <c r="E7" s="166"/>
      <c r="F7" s="166"/>
      <c r="G7" s="172"/>
    </row>
    <row r="8" spans="1:7">
      <c r="A8" s="302" t="s">
        <v>239</v>
      </c>
      <c r="B8" s="302" t="s">
        <v>240</v>
      </c>
      <c r="C8" s="310" t="s">
        <v>293</v>
      </c>
      <c r="D8" s="310" t="s">
        <v>294</v>
      </c>
      <c r="E8" s="312" t="s">
        <v>242</v>
      </c>
      <c r="F8" s="310" t="s">
        <v>243</v>
      </c>
      <c r="G8" s="302" t="s">
        <v>244</v>
      </c>
    </row>
    <row r="9" spans="1:7" ht="81.75" customHeight="1">
      <c r="A9" s="302"/>
      <c r="B9" s="302"/>
      <c r="C9" s="311"/>
      <c r="D9" s="311"/>
      <c r="E9" s="313"/>
      <c r="F9" s="311"/>
      <c r="G9" s="302"/>
    </row>
    <row r="10" spans="1:7" ht="15.75">
      <c r="A10" s="169"/>
      <c r="B10" s="169"/>
      <c r="C10" s="173">
        <v>0</v>
      </c>
      <c r="D10" s="173">
        <v>0</v>
      </c>
      <c r="E10" s="169"/>
      <c r="F10" s="169"/>
      <c r="G10" s="169"/>
    </row>
    <row r="11" spans="1:7" ht="15.75">
      <c r="A11" s="169"/>
      <c r="B11" s="169"/>
      <c r="C11" s="173">
        <v>0</v>
      </c>
      <c r="D11" s="173">
        <v>0</v>
      </c>
      <c r="E11" s="169"/>
      <c r="F11" s="169"/>
      <c r="G11" s="169"/>
    </row>
    <row r="12" spans="1:7" ht="15.75">
      <c r="A12" s="174" t="s">
        <v>196</v>
      </c>
      <c r="B12" s="169"/>
      <c r="C12" s="184">
        <v>0</v>
      </c>
      <c r="D12" s="184">
        <v>0</v>
      </c>
      <c r="E12" s="175"/>
      <c r="F12" s="176"/>
      <c r="G12" s="169"/>
    </row>
    <row r="13" spans="1:7">
      <c r="A13" s="177"/>
      <c r="B13" s="177"/>
      <c r="C13" s="177"/>
      <c r="D13" s="177"/>
      <c r="E13" s="177"/>
      <c r="F13" s="177"/>
      <c r="G13" s="177"/>
    </row>
    <row r="14" spans="1:7" ht="48.75" customHeight="1">
      <c r="A14" s="307" t="s">
        <v>333</v>
      </c>
      <c r="B14" s="307"/>
      <c r="C14" s="307"/>
      <c r="D14" s="307"/>
      <c r="E14" s="307"/>
      <c r="F14" s="307"/>
      <c r="G14" s="307"/>
    </row>
    <row r="15" spans="1:7" ht="15.75">
      <c r="A15" s="219"/>
      <c r="B15" s="219"/>
      <c r="C15" s="220"/>
      <c r="D15" s="219"/>
      <c r="E15" s="219"/>
      <c r="F15" s="219"/>
      <c r="G15" s="219"/>
    </row>
    <row r="16" spans="1:7">
      <c r="A16" s="177"/>
      <c r="B16" s="177"/>
      <c r="C16" s="177"/>
      <c r="D16" s="177"/>
      <c r="E16" s="177"/>
      <c r="F16" s="177"/>
      <c r="G16" s="177"/>
    </row>
    <row r="17" spans="1:7" ht="63.75" customHeight="1">
      <c r="A17" s="302" t="s">
        <v>245</v>
      </c>
      <c r="B17" s="302"/>
      <c r="C17" s="302"/>
      <c r="D17" s="302"/>
      <c r="E17" s="302" t="s">
        <v>246</v>
      </c>
      <c r="F17" s="308"/>
      <c r="G17" s="308"/>
    </row>
    <row r="18" spans="1:7" ht="15.75">
      <c r="A18" s="303" t="s">
        <v>247</v>
      </c>
      <c r="B18" s="303"/>
      <c r="C18" s="303"/>
      <c r="D18" s="303"/>
      <c r="E18" s="304">
        <v>0</v>
      </c>
      <c r="F18" s="305"/>
      <c r="G18" s="306"/>
    </row>
    <row r="19" spans="1:7" ht="15.75">
      <c r="A19" s="303" t="s">
        <v>248</v>
      </c>
      <c r="B19" s="303"/>
      <c r="C19" s="303"/>
      <c r="D19" s="303"/>
      <c r="E19" s="304">
        <v>0</v>
      </c>
      <c r="F19" s="305"/>
      <c r="G19" s="306"/>
    </row>
  </sheetData>
  <mergeCells count="17">
    <mergeCell ref="A18:D18"/>
    <mergeCell ref="E18:G18"/>
    <mergeCell ref="A19:D19"/>
    <mergeCell ref="E19:G19"/>
    <mergeCell ref="A14:G14"/>
    <mergeCell ref="A17:D17"/>
    <mergeCell ref="E17:G17"/>
    <mergeCell ref="E1:G1"/>
    <mergeCell ref="A3:G3"/>
    <mergeCell ref="A5:G5"/>
    <mergeCell ref="A8:A9"/>
    <mergeCell ref="B8:B9"/>
    <mergeCell ref="D8:D9"/>
    <mergeCell ref="E8:E9"/>
    <mergeCell ref="F8:F9"/>
    <mergeCell ref="G8:G9"/>
    <mergeCell ref="C8:C9"/>
  </mergeCells>
  <pageMargins left="0.98425196850393704" right="0.59055118110236227" top="0.78740157480314965" bottom="0.78740157480314965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6"/>
  <sheetViews>
    <sheetView view="pageBreakPreview" zoomScale="110" zoomScaleSheetLayoutView="110" workbookViewId="0">
      <selection activeCell="J2" sqref="J2"/>
    </sheetView>
  </sheetViews>
  <sheetFormatPr defaultRowHeight="12.75"/>
  <cols>
    <col min="1" max="1" width="13.7109375" customWidth="1"/>
    <col min="2" max="2" width="46.42578125" customWidth="1"/>
    <col min="3" max="3" width="17.28515625" customWidth="1"/>
  </cols>
  <sheetData>
    <row r="2" spans="1:3" ht="18.75" customHeight="1">
      <c r="A2" s="314" t="s">
        <v>385</v>
      </c>
      <c r="B2" s="314"/>
      <c r="C2" s="314"/>
    </row>
    <row r="3" spans="1:3" ht="19.5" thickBot="1">
      <c r="A3" s="56"/>
      <c r="B3" s="249"/>
      <c r="C3" s="255"/>
    </row>
    <row r="4" spans="1:3" ht="57" customHeight="1" thickBot="1">
      <c r="A4" s="250" t="s">
        <v>48</v>
      </c>
      <c r="B4" s="256" t="s">
        <v>17</v>
      </c>
      <c r="C4" s="251" t="s">
        <v>378</v>
      </c>
    </row>
    <row r="5" spans="1:3" ht="69.75" customHeight="1" thickBot="1">
      <c r="A5" s="252" t="s">
        <v>379</v>
      </c>
      <c r="B5" s="253" t="s">
        <v>381</v>
      </c>
      <c r="C5" s="257">
        <v>0</v>
      </c>
    </row>
    <row r="6" spans="1:3" ht="19.5" thickBot="1">
      <c r="A6" s="250"/>
      <c r="B6" s="254" t="s">
        <v>380</v>
      </c>
      <c r="C6" s="258">
        <f>C5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6"/>
  <sheetViews>
    <sheetView view="pageBreakPreview" zoomScaleSheetLayoutView="100" workbookViewId="0">
      <selection activeCell="K2" sqref="K2"/>
    </sheetView>
  </sheetViews>
  <sheetFormatPr defaultRowHeight="12.75"/>
  <cols>
    <col min="1" max="1" width="12.42578125" customWidth="1"/>
    <col min="2" max="2" width="52" customWidth="1"/>
    <col min="3" max="3" width="15.42578125" customWidth="1"/>
  </cols>
  <sheetData>
    <row r="2" spans="1:3" ht="18.75">
      <c r="A2" s="314" t="s">
        <v>384</v>
      </c>
      <c r="B2" s="314"/>
      <c r="C2" s="314"/>
    </row>
    <row r="3" spans="1:3" ht="19.5" thickBot="1">
      <c r="A3" s="56"/>
      <c r="B3" s="249"/>
      <c r="C3" s="255"/>
    </row>
    <row r="4" spans="1:3" ht="38.25" thickBot="1">
      <c r="A4" s="250" t="s">
        <v>48</v>
      </c>
      <c r="B4" s="256" t="s">
        <v>17</v>
      </c>
      <c r="C4" s="251" t="s">
        <v>382</v>
      </c>
    </row>
    <row r="5" spans="1:3" ht="58.5" customHeight="1" thickBot="1">
      <c r="A5" s="252" t="s">
        <v>379</v>
      </c>
      <c r="B5" s="253" t="s">
        <v>381</v>
      </c>
      <c r="C5" s="257">
        <v>0</v>
      </c>
    </row>
    <row r="6" spans="1:3" ht="19.5" thickBot="1">
      <c r="A6" s="250"/>
      <c r="B6" s="254" t="s">
        <v>380</v>
      </c>
      <c r="C6" s="258">
        <f>C5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6"/>
  <sheetViews>
    <sheetView view="pageBreakPreview" zoomScaleSheetLayoutView="100" workbookViewId="0">
      <selection activeCell="K5" sqref="K5"/>
    </sheetView>
  </sheetViews>
  <sheetFormatPr defaultRowHeight="12.75"/>
  <cols>
    <col min="1" max="1" width="12.42578125" customWidth="1"/>
    <col min="2" max="2" width="52" customWidth="1"/>
    <col min="3" max="3" width="15.42578125" customWidth="1"/>
  </cols>
  <sheetData>
    <row r="2" spans="1:3" ht="18.75">
      <c r="A2" s="314" t="s">
        <v>384</v>
      </c>
      <c r="B2" s="314"/>
      <c r="C2" s="314"/>
    </row>
    <row r="3" spans="1:3" ht="19.5" thickBot="1">
      <c r="A3" s="56"/>
      <c r="B3" s="249"/>
      <c r="C3" s="255"/>
    </row>
    <row r="4" spans="1:3" ht="38.25" thickBot="1">
      <c r="A4" s="250" t="s">
        <v>48</v>
      </c>
      <c r="B4" s="256" t="s">
        <v>17</v>
      </c>
      <c r="C4" s="251" t="s">
        <v>383</v>
      </c>
    </row>
    <row r="5" spans="1:3" ht="58.5" customHeight="1" thickBot="1">
      <c r="A5" s="252" t="s">
        <v>379</v>
      </c>
      <c r="B5" s="253" t="s">
        <v>381</v>
      </c>
      <c r="C5" s="257">
        <v>0</v>
      </c>
    </row>
    <row r="6" spans="1:3" ht="19.5" thickBot="1">
      <c r="A6" s="250"/>
      <c r="B6" s="254" t="s">
        <v>380</v>
      </c>
      <c r="C6" s="258">
        <f>C5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E21"/>
  <sheetViews>
    <sheetView view="pageBreakPreview" zoomScale="75" zoomScaleNormal="75" workbookViewId="0">
      <selection activeCell="C20" sqref="C20:D20"/>
    </sheetView>
  </sheetViews>
  <sheetFormatPr defaultRowHeight="12.75"/>
  <cols>
    <col min="1" max="1" width="20.85546875" style="11" customWidth="1"/>
    <col min="2" max="2" width="25.28515625" style="11" customWidth="1"/>
    <col min="3" max="3" width="32.140625" style="12" customWidth="1"/>
    <col min="4" max="4" width="36.42578125" style="12" customWidth="1"/>
    <col min="5" max="16384" width="9.140625" style="11"/>
  </cols>
  <sheetData>
    <row r="1" spans="1:5" ht="99.75" customHeight="1">
      <c r="C1" s="3"/>
      <c r="D1" s="231" t="s">
        <v>308</v>
      </c>
    </row>
    <row r="2" spans="1:5" ht="16.5" customHeight="1"/>
    <row r="3" spans="1:5" s="53" customFormat="1" ht="38.25" customHeight="1">
      <c r="A3" s="270" t="s">
        <v>268</v>
      </c>
      <c r="B3" s="271"/>
      <c r="C3" s="271"/>
      <c r="D3" s="271"/>
    </row>
    <row r="4" spans="1:5" s="53" customFormat="1" ht="18.75">
      <c r="A4" s="54"/>
      <c r="C4" s="55"/>
      <c r="D4" s="55"/>
    </row>
    <row r="5" spans="1:5" s="56" customFormat="1" ht="60.75" customHeight="1">
      <c r="A5" s="38" t="s">
        <v>20</v>
      </c>
      <c r="B5" s="38" t="s">
        <v>18</v>
      </c>
      <c r="C5" s="272" t="s">
        <v>21</v>
      </c>
      <c r="D5" s="273"/>
    </row>
    <row r="6" spans="1:5" s="56" customFormat="1" ht="20.45" customHeight="1">
      <c r="A6" s="274" t="s">
        <v>269</v>
      </c>
      <c r="B6" s="274"/>
      <c r="C6" s="274"/>
      <c r="D6" s="274"/>
    </row>
    <row r="7" spans="1:5" s="39" customFormat="1" ht="99.75" customHeight="1">
      <c r="A7" s="221">
        <v>801</v>
      </c>
      <c r="B7" s="221" t="s">
        <v>190</v>
      </c>
      <c r="C7" s="265" t="s">
        <v>191</v>
      </c>
      <c r="D7" s="266"/>
    </row>
    <row r="8" spans="1:5" s="39" customFormat="1" ht="84.75" customHeight="1">
      <c r="A8" s="221">
        <v>801</v>
      </c>
      <c r="B8" s="221" t="s">
        <v>192</v>
      </c>
      <c r="C8" s="265" t="s">
        <v>193</v>
      </c>
      <c r="D8" s="266"/>
    </row>
    <row r="9" spans="1:5" s="39" customFormat="1" ht="65.25" customHeight="1">
      <c r="A9" s="221">
        <v>801</v>
      </c>
      <c r="B9" s="221" t="s">
        <v>95</v>
      </c>
      <c r="C9" s="265" t="s">
        <v>298</v>
      </c>
      <c r="D9" s="266"/>
    </row>
    <row r="10" spans="1:5" s="39" customFormat="1" ht="34.5" customHeight="1">
      <c r="A10" s="221">
        <v>801</v>
      </c>
      <c r="B10" s="221" t="s">
        <v>98</v>
      </c>
      <c r="C10" s="267" t="s">
        <v>362</v>
      </c>
      <c r="D10" s="268"/>
    </row>
    <row r="11" spans="1:5" s="39" customFormat="1" ht="19.5" hidden="1" customHeight="1">
      <c r="A11" s="221">
        <v>801</v>
      </c>
      <c r="B11" s="221" t="s">
        <v>187</v>
      </c>
      <c r="C11" s="267" t="s">
        <v>363</v>
      </c>
      <c r="D11" s="268"/>
    </row>
    <row r="12" spans="1:5" s="39" customFormat="1" ht="33" hidden="1" customHeight="1">
      <c r="A12" s="221">
        <v>801</v>
      </c>
      <c r="B12" s="221" t="s">
        <v>364</v>
      </c>
      <c r="C12" s="265" t="s">
        <v>365</v>
      </c>
      <c r="D12" s="275"/>
    </row>
    <row r="13" spans="1:5" s="39" customFormat="1" ht="18.75" hidden="1" customHeight="1">
      <c r="A13" s="221">
        <v>801</v>
      </c>
      <c r="B13" s="221" t="s">
        <v>226</v>
      </c>
      <c r="C13" s="265" t="s">
        <v>227</v>
      </c>
      <c r="D13" s="275"/>
    </row>
    <row r="14" spans="1:5" s="39" customFormat="1" ht="33.75" customHeight="1">
      <c r="A14" s="221">
        <v>801</v>
      </c>
      <c r="B14" s="221" t="s">
        <v>96</v>
      </c>
      <c r="C14" s="267" t="s">
        <v>366</v>
      </c>
      <c r="D14" s="268"/>
    </row>
    <row r="15" spans="1:5" s="39" customFormat="1" ht="18.75" customHeight="1">
      <c r="A15" s="221">
        <v>801</v>
      </c>
      <c r="B15" s="221" t="s">
        <v>97</v>
      </c>
      <c r="C15" s="267" t="s">
        <v>367</v>
      </c>
      <c r="D15" s="268"/>
      <c r="E15" s="39" t="s">
        <v>355</v>
      </c>
    </row>
    <row r="16" spans="1:5" s="39" customFormat="1" ht="42" customHeight="1">
      <c r="A16" s="221">
        <v>801</v>
      </c>
      <c r="B16" s="221" t="s">
        <v>357</v>
      </c>
      <c r="C16" s="265" t="s">
        <v>368</v>
      </c>
      <c r="D16" s="266"/>
    </row>
    <row r="17" spans="1:4" s="39" customFormat="1" ht="51" customHeight="1">
      <c r="A17" s="221">
        <v>801</v>
      </c>
      <c r="B17" s="248" t="s">
        <v>359</v>
      </c>
      <c r="C17" s="267" t="s">
        <v>369</v>
      </c>
      <c r="D17" s="269"/>
    </row>
    <row r="18" spans="1:4" s="39" customFormat="1" ht="67.5" customHeight="1">
      <c r="A18" s="221">
        <v>801</v>
      </c>
      <c r="B18" s="221" t="s">
        <v>370</v>
      </c>
      <c r="C18" s="265" t="s">
        <v>371</v>
      </c>
      <c r="D18" s="266"/>
    </row>
    <row r="19" spans="1:4" s="56" customFormat="1" ht="37.5" customHeight="1">
      <c r="A19" s="221">
        <v>801</v>
      </c>
      <c r="B19" s="221" t="s">
        <v>372</v>
      </c>
      <c r="C19" s="265" t="s">
        <v>373</v>
      </c>
      <c r="D19" s="266"/>
    </row>
    <row r="20" spans="1:4" ht="15.75">
      <c r="A20" s="221">
        <v>801</v>
      </c>
      <c r="B20" s="221" t="s">
        <v>374</v>
      </c>
      <c r="C20" s="267" t="s">
        <v>375</v>
      </c>
      <c r="D20" s="268"/>
    </row>
    <row r="21" spans="1:4" ht="15.75">
      <c r="A21" s="221">
        <v>801</v>
      </c>
      <c r="B21" s="221" t="s">
        <v>376</v>
      </c>
      <c r="C21" s="265" t="s">
        <v>377</v>
      </c>
      <c r="D21" s="266"/>
    </row>
  </sheetData>
  <mergeCells count="18">
    <mergeCell ref="C16:D16"/>
    <mergeCell ref="C15:D15"/>
    <mergeCell ref="C10:D10"/>
    <mergeCell ref="C9:D9"/>
    <mergeCell ref="C14:D14"/>
    <mergeCell ref="C12:D12"/>
    <mergeCell ref="C13:D13"/>
    <mergeCell ref="C11:D11"/>
    <mergeCell ref="C8:D8"/>
    <mergeCell ref="A3:D3"/>
    <mergeCell ref="C5:D5"/>
    <mergeCell ref="A6:D6"/>
    <mergeCell ref="C7:D7"/>
    <mergeCell ref="C21:D21"/>
    <mergeCell ref="C20:D20"/>
    <mergeCell ref="C17:D17"/>
    <mergeCell ref="C19:D19"/>
    <mergeCell ref="C18:D18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J16"/>
  <sheetViews>
    <sheetView view="pageBreakPreview" zoomScale="75" zoomScaleNormal="75" workbookViewId="0">
      <selection activeCell="B13" sqref="B13"/>
    </sheetView>
  </sheetViews>
  <sheetFormatPr defaultRowHeight="12.75"/>
  <cols>
    <col min="1" max="1" width="14.5703125" customWidth="1"/>
    <col min="2" max="2" width="27.5703125" customWidth="1"/>
    <col min="3" max="3" width="65.7109375" customWidth="1"/>
  </cols>
  <sheetData>
    <row r="1" spans="1:10" ht="69.75" customHeight="1">
      <c r="A1" s="8"/>
      <c r="B1" s="8"/>
      <c r="C1" s="230" t="s">
        <v>309</v>
      </c>
      <c r="D1" s="9"/>
      <c r="E1" s="9"/>
      <c r="F1" s="9"/>
      <c r="G1" s="9"/>
      <c r="H1" s="9"/>
      <c r="I1" s="9"/>
      <c r="J1" s="9"/>
    </row>
    <row r="2" spans="1:10" ht="18.75">
      <c r="A2" s="8"/>
      <c r="B2" s="8"/>
      <c r="C2" s="8"/>
    </row>
    <row r="3" spans="1:10" ht="57" customHeight="1">
      <c r="A3" s="276" t="s">
        <v>270</v>
      </c>
      <c r="B3" s="276"/>
      <c r="C3" s="276"/>
    </row>
    <row r="4" spans="1:10" ht="23.25" customHeight="1" thickBot="1">
      <c r="A4" s="145"/>
      <c r="B4" s="145"/>
      <c r="C4" s="145"/>
    </row>
    <row r="5" spans="1:10" s="10" customFormat="1" ht="56.25" customHeight="1">
      <c r="A5" s="147" t="s">
        <v>15</v>
      </c>
      <c r="B5" s="148" t="s">
        <v>16</v>
      </c>
      <c r="C5" s="149" t="s">
        <v>17</v>
      </c>
    </row>
    <row r="6" spans="1:10" s="10" customFormat="1" ht="27" customHeight="1">
      <c r="A6" s="277" t="s">
        <v>269</v>
      </c>
      <c r="B6" s="277"/>
      <c r="C6" s="277"/>
    </row>
    <row r="7" spans="1:10" ht="33" customHeight="1">
      <c r="A7" s="88">
        <v>801</v>
      </c>
      <c r="B7" s="91" t="s">
        <v>81</v>
      </c>
      <c r="C7" s="85" t="s">
        <v>85</v>
      </c>
    </row>
    <row r="8" spans="1:10" ht="31.5">
      <c r="A8" s="88">
        <v>801</v>
      </c>
      <c r="B8" s="91" t="s">
        <v>115</v>
      </c>
      <c r="C8" s="85" t="s">
        <v>12</v>
      </c>
    </row>
    <row r="9" spans="1:10" ht="47.25">
      <c r="A9" s="88">
        <v>801</v>
      </c>
      <c r="B9" s="91" t="s">
        <v>116</v>
      </c>
      <c r="C9" s="85" t="s">
        <v>89</v>
      </c>
    </row>
    <row r="10" spans="1:10" ht="47.25">
      <c r="A10" s="88">
        <v>801</v>
      </c>
      <c r="B10" s="91" t="s">
        <v>117</v>
      </c>
      <c r="C10" s="78" t="s">
        <v>13</v>
      </c>
    </row>
    <row r="11" spans="1:10" ht="31.5">
      <c r="A11" s="88">
        <v>801</v>
      </c>
      <c r="B11" s="88" t="s">
        <v>183</v>
      </c>
      <c r="C11" s="139" t="s">
        <v>350</v>
      </c>
    </row>
    <row r="12" spans="1:10" s="161" customFormat="1" ht="31.5">
      <c r="A12" s="160">
        <v>801</v>
      </c>
      <c r="B12" s="160" t="s">
        <v>225</v>
      </c>
      <c r="C12" s="102" t="s">
        <v>351</v>
      </c>
    </row>
    <row r="13" spans="1:10" ht="31.5">
      <c r="A13" s="88">
        <v>801</v>
      </c>
      <c r="B13" s="91" t="s">
        <v>118</v>
      </c>
      <c r="C13" s="78" t="s">
        <v>14</v>
      </c>
    </row>
    <row r="14" spans="1:10" ht="47.25">
      <c r="A14" s="88">
        <v>801</v>
      </c>
      <c r="B14" s="91" t="s">
        <v>119</v>
      </c>
      <c r="C14" s="78" t="s">
        <v>94</v>
      </c>
    </row>
    <row r="15" spans="1:10" ht="31.5">
      <c r="A15" s="88">
        <v>801</v>
      </c>
      <c r="B15" s="96" t="s">
        <v>121</v>
      </c>
      <c r="C15" s="85" t="s">
        <v>92</v>
      </c>
    </row>
    <row r="16" spans="1:10" ht="52.5" customHeight="1">
      <c r="A16" s="88">
        <v>801</v>
      </c>
      <c r="B16" s="96" t="s">
        <v>120</v>
      </c>
      <c r="C16" s="85" t="s">
        <v>93</v>
      </c>
    </row>
  </sheetData>
  <mergeCells count="2">
    <mergeCell ref="A3:C3"/>
    <mergeCell ref="A6:C6"/>
  </mergeCells>
  <phoneticPr fontId="3" type="noConversion"/>
  <pageMargins left="0.98425196850393704" right="0.59055118110236227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:F33"/>
  <sheetViews>
    <sheetView view="pageBreakPreview" zoomScale="75" zoomScaleNormal="75" zoomScaleSheetLayoutView="75" workbookViewId="0">
      <selection activeCell="H27" sqref="H27"/>
    </sheetView>
  </sheetViews>
  <sheetFormatPr defaultRowHeight="12.75"/>
  <cols>
    <col min="1" max="1" width="17.42578125" customWidth="1"/>
    <col min="2" max="2" width="35.140625" style="21" customWidth="1"/>
    <col min="3" max="3" width="53.85546875" style="22" customWidth="1"/>
    <col min="4" max="4" width="14.85546875" style="22" customWidth="1"/>
    <col min="5" max="5" width="14" style="22" customWidth="1"/>
    <col min="6" max="6" width="14" style="21" customWidth="1"/>
  </cols>
  <sheetData>
    <row r="1" spans="1:6" s="11" customFormat="1" ht="97.5" customHeight="1">
      <c r="B1" s="14"/>
      <c r="C1" s="15"/>
      <c r="D1" s="15"/>
      <c r="E1" s="278" t="s">
        <v>386</v>
      </c>
      <c r="F1" s="279"/>
    </row>
    <row r="2" spans="1:6" s="11" customFormat="1" ht="19.5" customHeight="1">
      <c r="B2" s="14"/>
      <c r="C2" s="15"/>
      <c r="D2" s="15"/>
      <c r="E2" s="138"/>
      <c r="F2" s="146"/>
    </row>
    <row r="3" spans="1:6" s="56" customFormat="1" ht="36" customHeight="1">
      <c r="A3" s="280" t="s">
        <v>310</v>
      </c>
      <c r="B3" s="281"/>
      <c r="C3" s="281"/>
      <c r="D3" s="281"/>
      <c r="E3" s="281"/>
      <c r="F3" s="281"/>
    </row>
    <row r="4" spans="1:6" s="56" customFormat="1" ht="18" customHeight="1">
      <c r="A4" s="203"/>
      <c r="B4" s="202"/>
      <c r="C4" s="202"/>
      <c r="D4" s="235"/>
      <c r="E4" s="202"/>
      <c r="F4" s="202"/>
    </row>
    <row r="5" spans="1:6" s="11" customFormat="1" ht="15.75">
      <c r="A5" s="16"/>
      <c r="B5" s="17"/>
      <c r="C5" s="18"/>
      <c r="D5" s="18"/>
      <c r="E5" s="18"/>
      <c r="F5" s="19" t="s">
        <v>67</v>
      </c>
    </row>
    <row r="6" spans="1:6" s="56" customFormat="1" ht="75">
      <c r="A6" s="38" t="s">
        <v>22</v>
      </c>
      <c r="B6" s="38" t="s">
        <v>23</v>
      </c>
      <c r="C6" s="38" t="s">
        <v>19</v>
      </c>
      <c r="D6" s="38" t="s">
        <v>334</v>
      </c>
      <c r="E6" s="38" t="s">
        <v>289</v>
      </c>
      <c r="F6" s="38" t="s">
        <v>307</v>
      </c>
    </row>
    <row r="7" spans="1:6" s="20" customFormat="1" ht="15.75">
      <c r="A7" s="109">
        <v>1</v>
      </c>
      <c r="B7" s="109">
        <v>2</v>
      </c>
      <c r="C7" s="109">
        <v>3</v>
      </c>
      <c r="D7" s="109"/>
      <c r="E7" s="109">
        <v>4</v>
      </c>
      <c r="F7" s="109">
        <v>5</v>
      </c>
    </row>
    <row r="8" spans="1:6" s="56" customFormat="1" ht="18.75">
      <c r="A8" s="110" t="s">
        <v>122</v>
      </c>
      <c r="B8" s="107" t="s">
        <v>123</v>
      </c>
      <c r="C8" s="111" t="s">
        <v>124</v>
      </c>
      <c r="D8" s="112">
        <f>D9+D18</f>
        <v>904.80000000000007</v>
      </c>
      <c r="E8" s="112">
        <f>E9+E18</f>
        <v>3878</v>
      </c>
      <c r="F8" s="112">
        <f>F9+F18</f>
        <v>3878</v>
      </c>
    </row>
    <row r="9" spans="1:6" s="56" customFormat="1" ht="18.75">
      <c r="A9" s="110"/>
      <c r="B9" s="107"/>
      <c r="C9" s="111" t="s">
        <v>125</v>
      </c>
      <c r="D9" s="112">
        <f>D10+D12+D14+D17</f>
        <v>924.6</v>
      </c>
      <c r="E9" s="112">
        <f>E10+E12+E14+E17</f>
        <v>3858.5</v>
      </c>
      <c r="F9" s="112">
        <f>F10+F12+F14+F17</f>
        <v>3858.5</v>
      </c>
    </row>
    <row r="10" spans="1:6" s="8" customFormat="1" ht="18.75">
      <c r="A10" s="110" t="s">
        <v>122</v>
      </c>
      <c r="B10" s="107" t="s">
        <v>228</v>
      </c>
      <c r="C10" s="111" t="s">
        <v>229</v>
      </c>
      <c r="D10" s="112">
        <f>D11</f>
        <v>39.5</v>
      </c>
      <c r="E10" s="112">
        <f>E11</f>
        <v>178</v>
      </c>
      <c r="F10" s="112">
        <f>F11</f>
        <v>178</v>
      </c>
    </row>
    <row r="11" spans="1:6" s="56" customFormat="1" ht="18.75">
      <c r="A11" s="100" t="s">
        <v>126</v>
      </c>
      <c r="B11" s="101" t="s">
        <v>25</v>
      </c>
      <c r="C11" s="102" t="s">
        <v>26</v>
      </c>
      <c r="D11" s="236">
        <v>39.5</v>
      </c>
      <c r="E11" s="236">
        <v>178</v>
      </c>
      <c r="F11" s="103">
        <v>178</v>
      </c>
    </row>
    <row r="12" spans="1:6" s="56" customFormat="1" ht="18.75">
      <c r="A12" s="104" t="s">
        <v>122</v>
      </c>
      <c r="B12" s="106" t="s">
        <v>27</v>
      </c>
      <c r="C12" s="113" t="s">
        <v>28</v>
      </c>
      <c r="D12" s="114">
        <f>D13</f>
        <v>4.0999999999999996</v>
      </c>
      <c r="E12" s="114">
        <f>E13</f>
        <v>9.5</v>
      </c>
      <c r="F12" s="114">
        <f>F13</f>
        <v>9.5</v>
      </c>
    </row>
    <row r="13" spans="1:6" s="58" customFormat="1" ht="21" customHeight="1">
      <c r="A13" s="100" t="s">
        <v>126</v>
      </c>
      <c r="B13" s="101" t="s">
        <v>232</v>
      </c>
      <c r="C13" s="102" t="s">
        <v>29</v>
      </c>
      <c r="D13" s="236">
        <v>4.0999999999999996</v>
      </c>
      <c r="E13" s="236">
        <v>9.5</v>
      </c>
      <c r="F13" s="103">
        <v>9.5</v>
      </c>
    </row>
    <row r="14" spans="1:6" s="56" customFormat="1" ht="20.25" customHeight="1">
      <c r="A14" s="104" t="s">
        <v>122</v>
      </c>
      <c r="B14" s="106" t="s">
        <v>30</v>
      </c>
      <c r="C14" s="113" t="s">
        <v>31</v>
      </c>
      <c r="D14" s="114">
        <f>D15+D16</f>
        <v>881</v>
      </c>
      <c r="E14" s="114">
        <f>E15+E16</f>
        <v>3671</v>
      </c>
      <c r="F14" s="114">
        <f>F15+F16</f>
        <v>3671</v>
      </c>
    </row>
    <row r="15" spans="1:6" s="159" customFormat="1" ht="21.75" customHeight="1">
      <c r="A15" s="100" t="s">
        <v>126</v>
      </c>
      <c r="B15" s="74" t="s">
        <v>230</v>
      </c>
      <c r="C15" s="85" t="s">
        <v>127</v>
      </c>
      <c r="D15" s="115">
        <v>29</v>
      </c>
      <c r="E15" s="115">
        <v>476</v>
      </c>
      <c r="F15" s="103">
        <v>476</v>
      </c>
    </row>
    <row r="16" spans="1:6" s="159" customFormat="1" ht="21" customHeight="1">
      <c r="A16" s="100" t="s">
        <v>126</v>
      </c>
      <c r="B16" s="74" t="s">
        <v>231</v>
      </c>
      <c r="C16" s="85" t="s">
        <v>128</v>
      </c>
      <c r="D16" s="103">
        <v>852</v>
      </c>
      <c r="E16" s="103">
        <v>3195</v>
      </c>
      <c r="F16" s="103">
        <v>3195</v>
      </c>
    </row>
    <row r="17" spans="1:6" s="58" customFormat="1" ht="18.75" hidden="1">
      <c r="A17" s="104" t="s">
        <v>122</v>
      </c>
      <c r="B17" s="105" t="s">
        <v>129</v>
      </c>
      <c r="C17" s="83" t="s">
        <v>130</v>
      </c>
      <c r="D17" s="116"/>
      <c r="E17" s="116"/>
      <c r="F17" s="116">
        <v>0</v>
      </c>
    </row>
    <row r="18" spans="1:6" s="58" customFormat="1" ht="17.25" customHeight="1">
      <c r="A18" s="100"/>
      <c r="B18" s="74"/>
      <c r="C18" s="83" t="s">
        <v>131</v>
      </c>
      <c r="D18" s="116">
        <f>D21+D19+D22</f>
        <v>-19.799999999999997</v>
      </c>
      <c r="E18" s="116">
        <f>E21+E19+E22</f>
        <v>19.5</v>
      </c>
      <c r="F18" s="116">
        <f>F19+F21</f>
        <v>19.5</v>
      </c>
    </row>
    <row r="19" spans="1:6" s="56" customFormat="1" ht="48">
      <c r="A19" s="104" t="s">
        <v>122</v>
      </c>
      <c r="B19" s="106" t="s">
        <v>32</v>
      </c>
      <c r="C19" s="113" t="s">
        <v>33</v>
      </c>
      <c r="D19" s="114">
        <v>-11.7</v>
      </c>
      <c r="E19" s="114">
        <v>16.3</v>
      </c>
      <c r="F19" s="114">
        <v>16.3</v>
      </c>
    </row>
    <row r="20" spans="1:6" s="58" customFormat="1" ht="48" hidden="1">
      <c r="A20" s="100" t="s">
        <v>82</v>
      </c>
      <c r="B20" s="101" t="s">
        <v>271</v>
      </c>
      <c r="C20" s="102" t="s">
        <v>272</v>
      </c>
      <c r="D20" s="103">
        <v>-1172.43</v>
      </c>
      <c r="E20" s="103">
        <v>-1172.43</v>
      </c>
      <c r="F20" s="103">
        <v>96.57</v>
      </c>
    </row>
    <row r="21" spans="1:6" s="58" customFormat="1" ht="31.5">
      <c r="A21" s="104" t="s">
        <v>122</v>
      </c>
      <c r="B21" s="106" t="s">
        <v>34</v>
      </c>
      <c r="C21" s="111" t="s">
        <v>135</v>
      </c>
      <c r="D21" s="114">
        <v>-8.1</v>
      </c>
      <c r="E21" s="114">
        <v>3.2</v>
      </c>
      <c r="F21" s="114">
        <v>3.2</v>
      </c>
    </row>
    <row r="22" spans="1:6" s="58" customFormat="1" ht="31.5">
      <c r="A22" s="104" t="s">
        <v>122</v>
      </c>
      <c r="B22" s="200" t="s">
        <v>284</v>
      </c>
      <c r="C22" s="201" t="s">
        <v>285</v>
      </c>
      <c r="D22" s="114">
        <v>0</v>
      </c>
      <c r="E22" s="114">
        <v>0</v>
      </c>
      <c r="F22" s="114">
        <v>0</v>
      </c>
    </row>
    <row r="23" spans="1:6" s="58" customFormat="1" ht="18.75">
      <c r="A23" s="104" t="s">
        <v>122</v>
      </c>
      <c r="B23" s="106" t="s">
        <v>35</v>
      </c>
      <c r="C23" s="113" t="s">
        <v>132</v>
      </c>
      <c r="D23" s="114">
        <f>D24</f>
        <v>378.8</v>
      </c>
      <c r="E23" s="114">
        <f>E24</f>
        <v>1934.5</v>
      </c>
      <c r="F23" s="114">
        <f>F24</f>
        <v>1936.3</v>
      </c>
    </row>
    <row r="24" spans="1:6" s="58" customFormat="1" ht="31.5">
      <c r="A24" s="104" t="s">
        <v>122</v>
      </c>
      <c r="B24" s="106" t="s">
        <v>133</v>
      </c>
      <c r="C24" s="83" t="s">
        <v>36</v>
      </c>
      <c r="D24" s="114">
        <f>D25+D27</f>
        <v>378.8</v>
      </c>
      <c r="E24" s="114">
        <f>E25+E27</f>
        <v>1934.5</v>
      </c>
      <c r="F24" s="114">
        <f>F25+F27</f>
        <v>1936.3</v>
      </c>
    </row>
    <row r="25" spans="1:6" s="58" customFormat="1" ht="31.5">
      <c r="A25" s="104" t="s">
        <v>122</v>
      </c>
      <c r="B25" s="106" t="s">
        <v>356</v>
      </c>
      <c r="C25" s="83" t="s">
        <v>300</v>
      </c>
      <c r="D25" s="114">
        <f>D26</f>
        <v>375.6</v>
      </c>
      <c r="E25" s="114">
        <f>E26</f>
        <v>1883.1</v>
      </c>
      <c r="F25" s="114">
        <f>F26</f>
        <v>1883.1</v>
      </c>
    </row>
    <row r="26" spans="1:6" s="58" customFormat="1" ht="31.5">
      <c r="A26" s="100" t="s">
        <v>82</v>
      </c>
      <c r="B26" s="101" t="s">
        <v>357</v>
      </c>
      <c r="C26" s="119" t="s">
        <v>299</v>
      </c>
      <c r="D26" s="103">
        <v>375.6</v>
      </c>
      <c r="E26" s="103">
        <v>1883.1</v>
      </c>
      <c r="F26" s="103">
        <v>1883.1</v>
      </c>
    </row>
    <row r="27" spans="1:6" ht="31.5">
      <c r="A27" s="104" t="s">
        <v>122</v>
      </c>
      <c r="B27" s="106" t="s">
        <v>358</v>
      </c>
      <c r="C27" s="83" t="s">
        <v>301</v>
      </c>
      <c r="D27" s="114">
        <f>D28</f>
        <v>3.2</v>
      </c>
      <c r="E27" s="114">
        <f>E28</f>
        <v>51.4</v>
      </c>
      <c r="F27" s="114">
        <f>F28</f>
        <v>53.2</v>
      </c>
    </row>
    <row r="28" spans="1:6" ht="51.75" customHeight="1">
      <c r="A28" s="100" t="s">
        <v>82</v>
      </c>
      <c r="B28" s="101" t="s">
        <v>359</v>
      </c>
      <c r="C28" s="85" t="s">
        <v>360</v>
      </c>
      <c r="D28" s="114">
        <v>3.2</v>
      </c>
      <c r="E28" s="114">
        <v>51.4</v>
      </c>
      <c r="F28" s="114">
        <v>53.2</v>
      </c>
    </row>
    <row r="29" spans="1:6" ht="15.75">
      <c r="A29" s="104"/>
      <c r="B29" s="106"/>
      <c r="C29" s="118" t="s">
        <v>134</v>
      </c>
      <c r="D29" s="114">
        <f>D8+D23</f>
        <v>1283.6000000000001</v>
      </c>
      <c r="E29" s="114">
        <f>E8+E23</f>
        <v>5812.5</v>
      </c>
      <c r="F29" s="114">
        <f>F8+F23</f>
        <v>5814.3</v>
      </c>
    </row>
    <row r="30" spans="1:6" ht="15">
      <c r="A30" s="10"/>
      <c r="B30" s="25"/>
      <c r="E30" s="108"/>
      <c r="F30" s="25"/>
    </row>
    <row r="31" spans="1:6" ht="15">
      <c r="A31" s="10"/>
      <c r="B31" s="25"/>
      <c r="C31" s="108"/>
      <c r="D31" s="108"/>
      <c r="E31" s="108"/>
      <c r="F31" s="25"/>
    </row>
    <row r="32" spans="1:6" ht="15">
      <c r="A32" s="10"/>
      <c r="B32" s="25"/>
      <c r="C32" s="108"/>
      <c r="D32" s="108"/>
      <c r="E32" s="108"/>
      <c r="F32" s="25"/>
    </row>
    <row r="33" spans="1:6" ht="15">
      <c r="A33" s="10"/>
      <c r="B33" s="25"/>
      <c r="C33" s="108"/>
      <c r="D33" s="108"/>
      <c r="E33" s="108"/>
      <c r="F33" s="25"/>
    </row>
  </sheetData>
  <mergeCells count="2">
    <mergeCell ref="E1:F1"/>
    <mergeCell ref="A3:F3"/>
  </mergeCells>
  <pageMargins left="0.98425196850393704" right="0.59055118110236227" top="0.78740157480314965" bottom="0.78740157480314965" header="0.51181102362204722" footer="0.43307086614173229"/>
  <pageSetup paperSize="9" scale="55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F8"/>
  <sheetViews>
    <sheetView tabSelected="1" view="pageBreakPreview" zoomScale="75" zoomScaleNormal="75" workbookViewId="0">
      <selection activeCell="E7" sqref="E7"/>
    </sheetView>
  </sheetViews>
  <sheetFormatPr defaultRowHeight="12.75"/>
  <cols>
    <col min="1" max="1" width="15.28515625" style="11" customWidth="1"/>
    <col min="2" max="2" width="35.7109375" style="11" customWidth="1"/>
    <col min="3" max="3" width="21.7109375" style="12" customWidth="1"/>
    <col min="4" max="4" width="15.85546875" style="12" customWidth="1"/>
    <col min="5" max="6" width="18.7109375" style="12" customWidth="1"/>
    <col min="7" max="16384" width="9.140625" style="11"/>
  </cols>
  <sheetData>
    <row r="1" spans="1:6" ht="94.5" customHeight="1">
      <c r="C1" s="278" t="s">
        <v>388</v>
      </c>
      <c r="D1" s="278"/>
      <c r="E1" s="285"/>
      <c r="F1" s="11"/>
    </row>
    <row r="2" spans="1:6" ht="19.5" customHeight="1">
      <c r="C2" s="3"/>
      <c r="D2" s="3"/>
      <c r="E2" s="138"/>
      <c r="F2" s="138"/>
    </row>
    <row r="3" spans="1:6" s="53" customFormat="1" ht="57.75" customHeight="1">
      <c r="A3" s="270" t="s">
        <v>392</v>
      </c>
      <c r="B3" s="271"/>
      <c r="C3" s="271"/>
      <c r="D3" s="271"/>
      <c r="E3" s="271"/>
    </row>
    <row r="4" spans="1:6" s="53" customFormat="1" ht="21" customHeight="1">
      <c r="A4" s="142"/>
      <c r="B4" s="143"/>
      <c r="C4" s="143"/>
      <c r="D4" s="241"/>
      <c r="E4" s="143"/>
      <c r="F4" s="260"/>
    </row>
    <row r="5" spans="1:6" s="53" customFormat="1" ht="18.75">
      <c r="A5" s="54"/>
      <c r="C5" s="55"/>
      <c r="D5" s="55"/>
      <c r="E5" s="144"/>
      <c r="F5" s="144" t="s">
        <v>67</v>
      </c>
    </row>
    <row r="6" spans="1:6" s="56" customFormat="1" ht="129.75" customHeight="1">
      <c r="A6" s="38" t="s">
        <v>188</v>
      </c>
      <c r="B6" s="272" t="s">
        <v>189</v>
      </c>
      <c r="C6" s="282"/>
      <c r="D6" s="38" t="s">
        <v>391</v>
      </c>
      <c r="E6" s="261" t="s">
        <v>389</v>
      </c>
      <c r="F6" s="261" t="s">
        <v>390</v>
      </c>
    </row>
    <row r="7" spans="1:6" s="39" customFormat="1" ht="36.75" customHeight="1">
      <c r="A7" s="153" t="s">
        <v>143</v>
      </c>
      <c r="B7" s="265" t="s">
        <v>275</v>
      </c>
      <c r="C7" s="283"/>
      <c r="D7" s="242">
        <v>6415.7</v>
      </c>
      <c r="E7" s="74">
        <v>6415.7</v>
      </c>
      <c r="F7" s="74">
        <v>100</v>
      </c>
    </row>
    <row r="8" spans="1:6" s="152" customFormat="1" ht="24" customHeight="1">
      <c r="A8" s="122" t="s">
        <v>196</v>
      </c>
      <c r="B8" s="284" t="s">
        <v>197</v>
      </c>
      <c r="C8" s="284"/>
      <c r="D8" s="118">
        <f>D7</f>
        <v>6415.7</v>
      </c>
      <c r="E8" s="118">
        <f>E7</f>
        <v>6415.7</v>
      </c>
      <c r="F8" s="118">
        <f>F7</f>
        <v>100</v>
      </c>
    </row>
  </sheetData>
  <mergeCells count="5">
    <mergeCell ref="A3:E3"/>
    <mergeCell ref="B6:C6"/>
    <mergeCell ref="B7:C7"/>
    <mergeCell ref="B8:C8"/>
    <mergeCell ref="C1:E1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F8"/>
  <sheetViews>
    <sheetView view="pageBreakPreview" zoomScale="75" zoomScaleNormal="75" workbookViewId="0">
      <selection activeCell="J7" sqref="J7"/>
    </sheetView>
  </sheetViews>
  <sheetFormatPr defaultRowHeight="12.75"/>
  <cols>
    <col min="1" max="1" width="15.28515625" style="11" customWidth="1"/>
    <col min="2" max="2" width="27" style="11" customWidth="1"/>
    <col min="3" max="3" width="23.7109375" style="12" customWidth="1"/>
    <col min="4" max="4" width="14.7109375" style="12" customWidth="1"/>
    <col min="5" max="5" width="15.42578125" style="12" customWidth="1"/>
    <col min="6" max="6" width="16.42578125" style="12" customWidth="1"/>
    <col min="7" max="16384" width="9.140625" style="11"/>
  </cols>
  <sheetData>
    <row r="1" spans="1:6" ht="80.25" customHeight="1">
      <c r="C1" s="3"/>
      <c r="D1" s="278" t="s">
        <v>311</v>
      </c>
      <c r="E1" s="285"/>
      <c r="F1" s="285"/>
    </row>
    <row r="2" spans="1:6" ht="19.5" customHeight="1">
      <c r="C2" s="3"/>
      <c r="D2" s="3"/>
      <c r="E2" s="3"/>
      <c r="F2" s="138"/>
    </row>
    <row r="3" spans="1:6" s="53" customFormat="1" ht="57.75" customHeight="1">
      <c r="A3" s="270" t="s">
        <v>312</v>
      </c>
      <c r="B3" s="271"/>
      <c r="C3" s="271"/>
      <c r="D3" s="271"/>
      <c r="E3" s="271"/>
      <c r="F3" s="271"/>
    </row>
    <row r="4" spans="1:6" s="53" customFormat="1" ht="21" customHeight="1">
      <c r="A4" s="213"/>
      <c r="B4" s="215"/>
      <c r="C4" s="215"/>
      <c r="D4" s="241"/>
      <c r="E4" s="215"/>
      <c r="F4" s="215"/>
    </row>
    <row r="5" spans="1:6" s="53" customFormat="1" ht="18.75">
      <c r="A5" s="54"/>
      <c r="C5" s="55"/>
      <c r="D5" s="55"/>
      <c r="E5" s="55"/>
      <c r="F5" s="144" t="s">
        <v>67</v>
      </c>
    </row>
    <row r="6" spans="1:6" s="56" customFormat="1" ht="42" customHeight="1">
      <c r="A6" s="40" t="s">
        <v>188</v>
      </c>
      <c r="B6" s="286" t="s">
        <v>189</v>
      </c>
      <c r="C6" s="287"/>
      <c r="D6" s="38" t="s">
        <v>336</v>
      </c>
      <c r="E6" s="232" t="s">
        <v>289</v>
      </c>
      <c r="F6" s="232" t="s">
        <v>307</v>
      </c>
    </row>
    <row r="7" spans="1:6" s="39" customFormat="1" ht="42" customHeight="1">
      <c r="A7" s="153" t="s">
        <v>143</v>
      </c>
      <c r="B7" s="288" t="s">
        <v>275</v>
      </c>
      <c r="C7" s="289"/>
      <c r="D7" s="242">
        <v>1237.4000000000001</v>
      </c>
      <c r="E7" s="74">
        <v>4359.1000000000004</v>
      </c>
      <c r="F7" s="74">
        <v>4359.1000000000004</v>
      </c>
    </row>
    <row r="8" spans="1:6" s="152" customFormat="1" ht="24" customHeight="1">
      <c r="A8" s="216" t="s">
        <v>196</v>
      </c>
      <c r="B8" s="284" t="s">
        <v>197</v>
      </c>
      <c r="C8" s="284"/>
      <c r="D8" s="118">
        <f>D7</f>
        <v>1237.4000000000001</v>
      </c>
      <c r="E8" s="118">
        <f>E7</f>
        <v>4359.1000000000004</v>
      </c>
      <c r="F8" s="118">
        <f>F7</f>
        <v>4359.1000000000004</v>
      </c>
    </row>
  </sheetData>
  <mergeCells count="5">
    <mergeCell ref="D1:F1"/>
    <mergeCell ref="A3:F3"/>
    <mergeCell ref="B6:C6"/>
    <mergeCell ref="B7:C7"/>
    <mergeCell ref="B8:C8"/>
  </mergeCells>
  <pageMargins left="0.98425196850393704" right="0.59055118110236227" top="0.78740157480314965" bottom="0.78740157480314965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G81"/>
  <sheetViews>
    <sheetView view="pageBreakPreview" zoomScale="75" zoomScaleNormal="75" zoomScaleSheetLayoutView="100" workbookViewId="0">
      <selection activeCell="E29" sqref="E29"/>
    </sheetView>
  </sheetViews>
  <sheetFormatPr defaultRowHeight="12.75"/>
  <cols>
    <col min="1" max="1" width="89" style="24" customWidth="1"/>
    <col min="2" max="2" width="13.7109375" style="13" customWidth="1"/>
    <col min="3" max="3" width="15.5703125" style="13" customWidth="1"/>
    <col min="4" max="4" width="13.7109375" style="13" customWidth="1"/>
    <col min="5" max="5" width="15.28515625" style="23" customWidth="1"/>
  </cols>
  <sheetData>
    <row r="1" spans="1:7" ht="81.75" customHeight="1">
      <c r="B1" s="290" t="s">
        <v>313</v>
      </c>
      <c r="C1" s="290"/>
      <c r="D1" s="290"/>
      <c r="E1" s="264"/>
    </row>
    <row r="2" spans="1:7" ht="17.25" customHeight="1">
      <c r="E2" s="27"/>
    </row>
    <row r="3" spans="1:7" ht="64.5" customHeight="1">
      <c r="A3" s="270" t="s">
        <v>314</v>
      </c>
      <c r="B3" s="270"/>
      <c r="C3" s="270"/>
      <c r="D3" s="270"/>
      <c r="E3" s="270"/>
      <c r="F3" s="26"/>
      <c r="G3" s="4"/>
    </row>
    <row r="4" spans="1:7" ht="18" customHeight="1">
      <c r="A4" s="205"/>
      <c r="B4" s="205"/>
      <c r="C4" s="237"/>
      <c r="D4" s="205"/>
      <c r="E4" s="205"/>
      <c r="F4" s="26"/>
      <c r="G4" s="4"/>
    </row>
    <row r="5" spans="1:7" s="25" customFormat="1" ht="15.75">
      <c r="A5" s="26"/>
      <c r="B5" s="36"/>
      <c r="C5" s="36"/>
      <c r="D5" s="36"/>
      <c r="E5" s="204" t="s">
        <v>290</v>
      </c>
      <c r="F5" s="26"/>
      <c r="G5" s="4"/>
    </row>
    <row r="6" spans="1:7" s="63" customFormat="1" ht="78.75" customHeight="1">
      <c r="A6" s="38" t="s">
        <v>47</v>
      </c>
      <c r="B6" s="38" t="s">
        <v>69</v>
      </c>
      <c r="C6" s="38" t="s">
        <v>336</v>
      </c>
      <c r="D6" s="38" t="s">
        <v>289</v>
      </c>
      <c r="E6" s="38" t="s">
        <v>307</v>
      </c>
    </row>
    <row r="7" spans="1:7" s="63" customFormat="1" ht="18.75">
      <c r="A7" s="57">
        <v>1</v>
      </c>
      <c r="B7" s="62">
        <v>2</v>
      </c>
      <c r="C7" s="62"/>
      <c r="D7" s="57">
        <v>3</v>
      </c>
      <c r="E7" s="57">
        <v>4</v>
      </c>
    </row>
    <row r="8" spans="1:7" s="98" customFormat="1" ht="18">
      <c r="A8" s="111" t="s">
        <v>46</v>
      </c>
      <c r="B8" s="107" t="s">
        <v>143</v>
      </c>
      <c r="C8" s="126">
        <f>C9+C10+C11</f>
        <v>43</v>
      </c>
      <c r="D8" s="126">
        <f>D9+D10+D11</f>
        <v>1402</v>
      </c>
      <c r="E8" s="126">
        <f>E9+E10+E11</f>
        <v>1402</v>
      </c>
    </row>
    <row r="9" spans="1:7" s="39" customFormat="1" ht="31.5">
      <c r="A9" s="119" t="s">
        <v>45</v>
      </c>
      <c r="B9" s="71" t="s">
        <v>64</v>
      </c>
      <c r="C9" s="133">
        <v>33</v>
      </c>
      <c r="D9" s="133">
        <v>446</v>
      </c>
      <c r="E9" s="133">
        <v>446</v>
      </c>
    </row>
    <row r="10" spans="1:7" s="39" customFormat="1" ht="47.25">
      <c r="A10" s="119" t="s">
        <v>44</v>
      </c>
      <c r="B10" s="71" t="s">
        <v>54</v>
      </c>
      <c r="C10" s="133">
        <v>91</v>
      </c>
      <c r="D10" s="133">
        <v>585</v>
      </c>
      <c r="E10" s="133">
        <v>585</v>
      </c>
    </row>
    <row r="11" spans="1:7" s="39" customFormat="1" ht="18">
      <c r="A11" s="119" t="s">
        <v>43</v>
      </c>
      <c r="B11" s="71" t="s">
        <v>55</v>
      </c>
      <c r="C11" s="133">
        <v>-81</v>
      </c>
      <c r="D11" s="133">
        <v>371</v>
      </c>
      <c r="E11" s="133">
        <v>371</v>
      </c>
    </row>
    <row r="12" spans="1:7" s="98" customFormat="1" ht="18">
      <c r="A12" s="111" t="s">
        <v>249</v>
      </c>
      <c r="B12" s="107" t="s">
        <v>144</v>
      </c>
      <c r="C12" s="126">
        <f>C13</f>
        <v>3.2</v>
      </c>
      <c r="D12" s="126">
        <f>D13</f>
        <v>51.4</v>
      </c>
      <c r="E12" s="126">
        <f>E13</f>
        <v>53.2</v>
      </c>
    </row>
    <row r="13" spans="1:7" s="39" customFormat="1" ht="18">
      <c r="A13" s="119" t="s">
        <v>250</v>
      </c>
      <c r="B13" s="71" t="s">
        <v>253</v>
      </c>
      <c r="C13" s="133">
        <v>3.2</v>
      </c>
      <c r="D13" s="133">
        <v>51.4</v>
      </c>
      <c r="E13" s="133">
        <v>53.2</v>
      </c>
    </row>
    <row r="14" spans="1:7" s="98" customFormat="1" ht="30.75" customHeight="1">
      <c r="A14" s="111" t="s">
        <v>42</v>
      </c>
      <c r="B14" s="107" t="s">
        <v>149</v>
      </c>
      <c r="C14" s="126">
        <f>C15+C17+C16</f>
        <v>130</v>
      </c>
      <c r="D14" s="126">
        <f>D15+D17+D16</f>
        <v>621</v>
      </c>
      <c r="E14" s="126">
        <f>E15+E17+E16</f>
        <v>621</v>
      </c>
    </row>
    <row r="15" spans="1:7" s="39" customFormat="1" ht="31.5">
      <c r="A15" s="119" t="s">
        <v>65</v>
      </c>
      <c r="B15" s="71" t="s">
        <v>56</v>
      </c>
      <c r="C15" s="133">
        <v>20</v>
      </c>
      <c r="D15" s="133">
        <v>30</v>
      </c>
      <c r="E15" s="133">
        <v>30</v>
      </c>
    </row>
    <row r="16" spans="1:7" s="39" customFormat="1" ht="18">
      <c r="A16" s="119" t="s">
        <v>251</v>
      </c>
      <c r="B16" s="71" t="s">
        <v>252</v>
      </c>
      <c r="C16" s="133">
        <v>100</v>
      </c>
      <c r="D16" s="133">
        <v>581</v>
      </c>
      <c r="E16" s="133">
        <v>581</v>
      </c>
    </row>
    <row r="17" spans="1:5" s="39" customFormat="1" ht="31.5">
      <c r="A17" s="119" t="s">
        <v>57</v>
      </c>
      <c r="B17" s="71" t="s">
        <v>58</v>
      </c>
      <c r="C17" s="133">
        <v>10</v>
      </c>
      <c r="D17" s="133">
        <v>10</v>
      </c>
      <c r="E17" s="133">
        <v>10</v>
      </c>
    </row>
    <row r="18" spans="1:5" s="98" customFormat="1" ht="18">
      <c r="A18" s="111" t="s">
        <v>41</v>
      </c>
      <c r="B18" s="107" t="s">
        <v>146</v>
      </c>
      <c r="C18" s="126">
        <f>C19</f>
        <v>6</v>
      </c>
      <c r="D18" s="126">
        <f>D19</f>
        <v>6</v>
      </c>
      <c r="E18" s="126">
        <f>E19</f>
        <v>6</v>
      </c>
    </row>
    <row r="19" spans="1:5" s="39" customFormat="1" ht="18">
      <c r="A19" s="155" t="s">
        <v>218</v>
      </c>
      <c r="B19" s="71" t="s">
        <v>220</v>
      </c>
      <c r="C19" s="133">
        <v>6</v>
      </c>
      <c r="D19" s="133">
        <v>6</v>
      </c>
      <c r="E19" s="133">
        <v>6</v>
      </c>
    </row>
    <row r="20" spans="1:5" s="98" customFormat="1" ht="18">
      <c r="A20" s="111" t="s">
        <v>40</v>
      </c>
      <c r="B20" s="107" t="s">
        <v>152</v>
      </c>
      <c r="C20" s="126">
        <f>C21+C22</f>
        <v>275.60000000000002</v>
      </c>
      <c r="D20" s="126">
        <f>D21+D22</f>
        <v>543.6</v>
      </c>
      <c r="E20" s="126">
        <f>E21+E22</f>
        <v>543.6</v>
      </c>
    </row>
    <row r="21" spans="1:5" s="39" customFormat="1" ht="18" hidden="1">
      <c r="A21" s="119" t="s">
        <v>198</v>
      </c>
      <c r="B21" s="71" t="s">
        <v>199</v>
      </c>
      <c r="C21" s="133"/>
      <c r="D21" s="133"/>
      <c r="E21" s="133"/>
    </row>
    <row r="22" spans="1:5" s="39" customFormat="1" ht="18">
      <c r="A22" s="119" t="s">
        <v>39</v>
      </c>
      <c r="B22" s="71" t="s">
        <v>59</v>
      </c>
      <c r="C22" s="133">
        <v>275.60000000000002</v>
      </c>
      <c r="D22" s="133">
        <v>543.6</v>
      </c>
      <c r="E22" s="133">
        <v>543.6</v>
      </c>
    </row>
    <row r="23" spans="1:5" s="98" customFormat="1" ht="18">
      <c r="A23" s="111" t="s">
        <v>66</v>
      </c>
      <c r="B23" s="107" t="s">
        <v>153</v>
      </c>
      <c r="C23" s="126">
        <f>C24</f>
        <v>300</v>
      </c>
      <c r="D23" s="126">
        <f>D24</f>
        <v>1079.5999999999999</v>
      </c>
      <c r="E23" s="126">
        <f>E24</f>
        <v>1079.5999999999999</v>
      </c>
    </row>
    <row r="24" spans="1:5" s="39" customFormat="1" ht="18">
      <c r="A24" s="119" t="s">
        <v>38</v>
      </c>
      <c r="B24" s="71" t="s">
        <v>60</v>
      </c>
      <c r="C24" s="133">
        <v>300</v>
      </c>
      <c r="D24" s="133">
        <v>1079.5999999999999</v>
      </c>
      <c r="E24" s="133">
        <v>1079.5999999999999</v>
      </c>
    </row>
    <row r="25" spans="1:5" s="98" customFormat="1" ht="18">
      <c r="A25" s="111" t="s">
        <v>61</v>
      </c>
      <c r="B25" s="107" t="s">
        <v>154</v>
      </c>
      <c r="C25" s="126">
        <f>C26</f>
        <v>501.9</v>
      </c>
      <c r="D25" s="126">
        <f>D26</f>
        <v>1973</v>
      </c>
      <c r="E25" s="126">
        <f>E26</f>
        <v>1837.2</v>
      </c>
    </row>
    <row r="26" spans="1:5" s="39" customFormat="1" ht="18">
      <c r="A26" s="119" t="s">
        <v>62</v>
      </c>
      <c r="B26" s="71" t="s">
        <v>63</v>
      </c>
      <c r="C26" s="133">
        <v>501.9</v>
      </c>
      <c r="D26" s="133">
        <v>1973</v>
      </c>
      <c r="E26" s="133">
        <v>1837.2</v>
      </c>
    </row>
    <row r="27" spans="1:5" s="98" customFormat="1" ht="18">
      <c r="A27" s="111" t="s">
        <v>83</v>
      </c>
      <c r="B27" s="107" t="s">
        <v>180</v>
      </c>
      <c r="C27" s="126">
        <f>C28</f>
        <v>23.9</v>
      </c>
      <c r="D27" s="126">
        <f>D28</f>
        <v>135.85</v>
      </c>
      <c r="E27" s="126">
        <f>E28</f>
        <v>271.7</v>
      </c>
    </row>
    <row r="28" spans="1:5" s="39" customFormat="1" ht="18">
      <c r="A28" s="119" t="s">
        <v>184</v>
      </c>
      <c r="B28" s="71" t="s">
        <v>84</v>
      </c>
      <c r="C28" s="133">
        <v>23.9</v>
      </c>
      <c r="D28" s="133">
        <v>135.85</v>
      </c>
      <c r="E28" s="133">
        <v>271.7</v>
      </c>
    </row>
    <row r="29" spans="1:5" s="98" customFormat="1" ht="18">
      <c r="A29" s="121" t="s">
        <v>37</v>
      </c>
      <c r="B29" s="199"/>
      <c r="C29" s="126">
        <f>C8+C12+C14+C18+C20+C23+C25+C27</f>
        <v>1283.5999999999999</v>
      </c>
      <c r="D29" s="126">
        <f>D8+D12+D14+D18+D20+D23+D25+D27</f>
        <v>5812.4500000000007</v>
      </c>
      <c r="E29" s="126">
        <f>E8+E14+E18+E20+E23+E25+E27+E12</f>
        <v>5814.2999999999993</v>
      </c>
    </row>
    <row r="30" spans="1:5" s="39" customFormat="1" ht="18.75">
      <c r="A30" s="59"/>
      <c r="B30" s="60"/>
      <c r="C30" s="60"/>
      <c r="D30" s="60"/>
      <c r="E30" s="61"/>
    </row>
    <row r="31" spans="1:5" s="39" customFormat="1" ht="18.75">
      <c r="A31" s="59"/>
      <c r="B31" s="60"/>
      <c r="C31" s="60"/>
      <c r="D31" s="60"/>
      <c r="E31" s="61"/>
    </row>
    <row r="32" spans="1:5" s="39" customFormat="1" ht="18.75">
      <c r="A32" s="59"/>
      <c r="B32" s="60"/>
      <c r="C32" s="60"/>
      <c r="D32" s="60"/>
      <c r="E32" s="61"/>
    </row>
    <row r="33" spans="1:5" s="39" customFormat="1" ht="18.75">
      <c r="A33" s="59"/>
      <c r="B33" s="60"/>
      <c r="C33" s="60"/>
      <c r="D33" s="60"/>
      <c r="E33" s="61"/>
    </row>
    <row r="34" spans="1:5" s="39" customFormat="1" ht="18.75">
      <c r="A34" s="59"/>
      <c r="B34" s="60"/>
      <c r="C34" s="60"/>
      <c r="D34" s="60"/>
      <c r="E34" s="61"/>
    </row>
    <row r="35" spans="1:5" s="39" customFormat="1" ht="18.75">
      <c r="A35" s="59"/>
      <c r="B35" s="60"/>
      <c r="C35" s="60"/>
      <c r="D35" s="60"/>
      <c r="E35" s="61"/>
    </row>
    <row r="36" spans="1:5" s="39" customFormat="1" ht="18.75">
      <c r="A36" s="59"/>
      <c r="B36" s="60"/>
      <c r="C36" s="60"/>
      <c r="D36" s="60"/>
      <c r="E36" s="61"/>
    </row>
    <row r="37" spans="1:5" s="39" customFormat="1" ht="18.75">
      <c r="A37" s="59"/>
      <c r="B37" s="60"/>
      <c r="C37" s="60"/>
      <c r="D37" s="60"/>
      <c r="E37" s="61"/>
    </row>
    <row r="38" spans="1:5" s="39" customFormat="1" ht="18.75">
      <c r="A38" s="59"/>
      <c r="B38" s="60"/>
      <c r="C38" s="60"/>
      <c r="D38" s="60"/>
      <c r="E38" s="61"/>
    </row>
    <row r="39" spans="1:5" s="39" customFormat="1" ht="18.75">
      <c r="A39" s="59"/>
      <c r="B39" s="60"/>
      <c r="C39" s="60"/>
      <c r="D39" s="60"/>
      <c r="E39" s="61"/>
    </row>
    <row r="40" spans="1:5" s="39" customFormat="1" ht="18.75">
      <c r="A40" s="59"/>
      <c r="B40" s="60"/>
      <c r="C40" s="60"/>
      <c r="D40" s="60"/>
      <c r="E40" s="61"/>
    </row>
    <row r="41" spans="1:5" s="39" customFormat="1" ht="18.75">
      <c r="A41" s="59"/>
      <c r="B41" s="60"/>
      <c r="C41" s="60"/>
      <c r="D41" s="60"/>
      <c r="E41" s="61"/>
    </row>
    <row r="42" spans="1:5" s="39" customFormat="1" ht="18.75">
      <c r="A42" s="59"/>
      <c r="B42" s="60"/>
      <c r="C42" s="60"/>
      <c r="D42" s="60"/>
      <c r="E42" s="61"/>
    </row>
    <row r="43" spans="1:5" s="39" customFormat="1" ht="18.75">
      <c r="A43" s="59"/>
      <c r="B43" s="60"/>
      <c r="C43" s="60"/>
      <c r="D43" s="60"/>
      <c r="E43" s="61"/>
    </row>
    <row r="44" spans="1:5" s="39" customFormat="1" ht="18.75">
      <c r="A44" s="59"/>
      <c r="B44" s="60"/>
      <c r="C44" s="60"/>
      <c r="D44" s="60"/>
      <c r="E44" s="61"/>
    </row>
    <row r="45" spans="1:5" s="39" customFormat="1" ht="18.75">
      <c r="A45" s="59"/>
      <c r="B45" s="60"/>
      <c r="C45" s="60"/>
      <c r="D45" s="60"/>
      <c r="E45" s="61"/>
    </row>
    <row r="46" spans="1:5" s="39" customFormat="1" ht="18.75">
      <c r="A46" s="59"/>
      <c r="B46" s="60"/>
      <c r="C46" s="60"/>
      <c r="D46" s="60"/>
      <c r="E46" s="61"/>
    </row>
    <row r="47" spans="1:5" s="39" customFormat="1" ht="18.75">
      <c r="A47" s="59"/>
      <c r="B47" s="60"/>
      <c r="C47" s="60"/>
      <c r="D47" s="60"/>
      <c r="E47" s="61"/>
    </row>
    <row r="48" spans="1:5" s="39" customFormat="1" ht="18.75">
      <c r="A48" s="59"/>
      <c r="B48" s="60"/>
      <c r="C48" s="60"/>
      <c r="D48" s="60"/>
      <c r="E48" s="61"/>
    </row>
    <row r="49" spans="1:5" s="39" customFormat="1" ht="18.75">
      <c r="A49" s="59"/>
      <c r="B49" s="60"/>
      <c r="C49" s="60"/>
      <c r="D49" s="60"/>
      <c r="E49" s="61"/>
    </row>
    <row r="50" spans="1:5" s="39" customFormat="1" ht="18.75">
      <c r="A50" s="59"/>
      <c r="B50" s="60"/>
      <c r="C50" s="60"/>
      <c r="D50" s="60"/>
      <c r="E50" s="61"/>
    </row>
    <row r="51" spans="1:5" s="39" customFormat="1" ht="18.75">
      <c r="A51" s="59"/>
      <c r="B51" s="60"/>
      <c r="C51" s="60"/>
      <c r="D51" s="60"/>
      <c r="E51" s="61"/>
    </row>
    <row r="52" spans="1:5" s="39" customFormat="1" ht="18.75">
      <c r="A52" s="59"/>
      <c r="B52" s="60"/>
      <c r="C52" s="60"/>
      <c r="D52" s="60"/>
      <c r="E52" s="61"/>
    </row>
    <row r="53" spans="1:5" s="39" customFormat="1" ht="18.75">
      <c r="A53" s="59"/>
      <c r="B53" s="60"/>
      <c r="C53" s="60"/>
      <c r="D53" s="60"/>
      <c r="E53" s="61"/>
    </row>
    <row r="54" spans="1:5" s="39" customFormat="1" ht="18.75">
      <c r="A54" s="59"/>
      <c r="B54" s="60"/>
      <c r="C54" s="60"/>
      <c r="D54" s="60"/>
      <c r="E54" s="61"/>
    </row>
    <row r="55" spans="1:5" s="39" customFormat="1" ht="18.75">
      <c r="A55" s="59"/>
      <c r="B55" s="60"/>
      <c r="C55" s="60"/>
      <c r="D55" s="60"/>
      <c r="E55" s="61"/>
    </row>
    <row r="56" spans="1:5" s="39" customFormat="1" ht="18.75">
      <c r="A56" s="59"/>
      <c r="B56" s="60"/>
      <c r="C56" s="60"/>
      <c r="D56" s="60"/>
      <c r="E56" s="61"/>
    </row>
    <row r="57" spans="1:5" s="39" customFormat="1" ht="18.75">
      <c r="A57" s="59"/>
      <c r="B57" s="60"/>
      <c r="C57" s="60"/>
      <c r="D57" s="60"/>
      <c r="E57" s="61"/>
    </row>
    <row r="58" spans="1:5" s="39" customFormat="1" ht="18.75">
      <c r="A58" s="59"/>
      <c r="B58" s="60"/>
      <c r="C58" s="60"/>
      <c r="D58" s="60"/>
      <c r="E58" s="61"/>
    </row>
    <row r="59" spans="1:5">
      <c r="B59" s="37"/>
      <c r="C59" s="37"/>
      <c r="D59" s="37"/>
    </row>
    <row r="60" spans="1:5">
      <c r="B60" s="37"/>
      <c r="C60" s="37"/>
      <c r="D60" s="37"/>
    </row>
    <row r="61" spans="1:5">
      <c r="B61" s="37"/>
      <c r="C61" s="37"/>
      <c r="D61" s="37"/>
    </row>
    <row r="62" spans="1:5">
      <c r="B62" s="37"/>
      <c r="C62" s="37"/>
      <c r="D62" s="37"/>
    </row>
    <row r="63" spans="1:5">
      <c r="B63" s="37"/>
      <c r="C63" s="37"/>
      <c r="D63" s="37"/>
    </row>
    <row r="64" spans="1:5">
      <c r="B64" s="37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7"/>
      <c r="C71" s="37"/>
      <c r="D71" s="37"/>
    </row>
    <row r="72" spans="2:4">
      <c r="B72" s="37"/>
      <c r="C72" s="37"/>
      <c r="D72" s="37"/>
    </row>
    <row r="73" spans="2:4">
      <c r="B73" s="37"/>
      <c r="C73" s="37"/>
      <c r="D73" s="37"/>
    </row>
    <row r="74" spans="2:4">
      <c r="B74" s="37"/>
      <c r="C74" s="37"/>
      <c r="D74" s="37"/>
    </row>
    <row r="75" spans="2:4">
      <c r="B75" s="37"/>
      <c r="C75" s="37"/>
      <c r="D75" s="37"/>
    </row>
    <row r="76" spans="2:4">
      <c r="B76" s="37"/>
      <c r="C76" s="37"/>
      <c r="D76" s="37"/>
    </row>
    <row r="77" spans="2:4">
      <c r="B77" s="37"/>
      <c r="C77" s="37"/>
      <c r="D77" s="37"/>
    </row>
    <row r="78" spans="2:4">
      <c r="B78" s="37"/>
      <c r="C78" s="37"/>
      <c r="D78" s="37"/>
    </row>
    <row r="79" spans="2:4">
      <c r="B79" s="37"/>
      <c r="C79" s="37"/>
      <c r="D79" s="37"/>
    </row>
    <row r="80" spans="2:4">
      <c r="B80" s="37"/>
      <c r="C80" s="37"/>
      <c r="D80" s="37"/>
    </row>
    <row r="81" spans="2:4">
      <c r="B81" s="37"/>
      <c r="C81" s="37"/>
      <c r="D81" s="37"/>
    </row>
  </sheetData>
  <mergeCells count="2">
    <mergeCell ref="B1:E1"/>
    <mergeCell ref="A3:E3"/>
  </mergeCells>
  <pageMargins left="0.98425196850393704" right="0.59055118110236227" top="0.78740157480314965" bottom="0.78740157480314965" header="0.27559055118110237" footer="0.27559055118110237"/>
  <pageSetup paperSize="9" scale="5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A1:J106"/>
  <sheetViews>
    <sheetView view="pageBreakPreview" topLeftCell="A61" zoomScale="75" zoomScaleNormal="75" workbookViewId="0">
      <selection activeCell="N80" sqref="N80"/>
    </sheetView>
  </sheetViews>
  <sheetFormatPr defaultColWidth="3.5703125" defaultRowHeight="12.75"/>
  <cols>
    <col min="1" max="1" width="5.28515625" style="28" customWidth="1"/>
    <col min="2" max="2" width="74.42578125" style="29" customWidth="1"/>
    <col min="3" max="3" width="8.5703125" style="30" customWidth="1"/>
    <col min="4" max="4" width="8.42578125" style="30" customWidth="1"/>
    <col min="5" max="7" width="14.7109375" style="30" customWidth="1"/>
    <col min="8" max="8" width="13.85546875" style="30" customWidth="1"/>
    <col min="9" max="9" width="12.42578125" style="162" hidden="1" customWidth="1"/>
    <col min="10" max="10" width="13.85546875" style="162" customWidth="1"/>
    <col min="11" max="257" width="9.140625" style="31" customWidth="1"/>
    <col min="258" max="16384" width="3.5703125" style="31"/>
  </cols>
  <sheetData>
    <row r="1" spans="1:10" ht="52.5" customHeight="1">
      <c r="E1" s="290" t="s">
        <v>335</v>
      </c>
      <c r="F1" s="290"/>
      <c r="G1" s="290"/>
      <c r="H1" s="290"/>
      <c r="I1" s="290"/>
      <c r="J1" s="290"/>
    </row>
    <row r="2" spans="1:10" ht="15.75" customHeight="1">
      <c r="H2" s="32"/>
      <c r="I2" s="154"/>
      <c r="J2" s="154"/>
    </row>
    <row r="3" spans="1:10" s="56" customFormat="1" ht="62.25" customHeight="1">
      <c r="A3" s="270" t="s">
        <v>315</v>
      </c>
      <c r="B3" s="270"/>
      <c r="C3" s="270"/>
      <c r="D3" s="270"/>
      <c r="E3" s="270"/>
      <c r="F3" s="270"/>
      <c r="G3" s="270"/>
      <c r="H3" s="270"/>
      <c r="I3" s="270"/>
      <c r="J3" s="281"/>
    </row>
    <row r="4" spans="1:10" s="56" customFormat="1" ht="21" customHeight="1">
      <c r="A4" s="206"/>
      <c r="B4" s="206"/>
      <c r="C4" s="206"/>
      <c r="D4" s="206"/>
      <c r="E4" s="206"/>
      <c r="F4" s="222"/>
      <c r="G4" s="238"/>
      <c r="H4" s="206"/>
      <c r="I4" s="185"/>
      <c r="J4" s="186"/>
    </row>
    <row r="5" spans="1:10" s="35" customFormat="1" ht="15.75" customHeight="1">
      <c r="A5" s="33"/>
      <c r="B5" s="33"/>
      <c r="C5" s="33"/>
      <c r="D5" s="33"/>
      <c r="E5" s="34"/>
      <c r="F5" s="34"/>
      <c r="G5" s="34"/>
      <c r="H5" s="291" t="s">
        <v>67</v>
      </c>
      <c r="I5" s="291"/>
      <c r="J5" s="291"/>
    </row>
    <row r="6" spans="1:10" s="64" customFormat="1" ht="76.5" customHeight="1">
      <c r="A6" s="42" t="s">
        <v>48</v>
      </c>
      <c r="B6" s="42" t="s">
        <v>49</v>
      </c>
      <c r="C6" s="225" t="s">
        <v>71</v>
      </c>
      <c r="D6" s="225" t="s">
        <v>72</v>
      </c>
      <c r="E6" s="226" t="s">
        <v>73</v>
      </c>
      <c r="F6" s="226" t="s">
        <v>74</v>
      </c>
      <c r="G6" s="38" t="s">
        <v>337</v>
      </c>
      <c r="H6" s="42" t="s">
        <v>289</v>
      </c>
      <c r="I6" s="226" t="s">
        <v>24</v>
      </c>
      <c r="J6" s="42" t="s">
        <v>307</v>
      </c>
    </row>
    <row r="7" spans="1:10" s="73" customFormat="1" ht="18.75">
      <c r="A7" s="123">
        <v>1</v>
      </c>
      <c r="B7" s="123">
        <v>2</v>
      </c>
      <c r="C7" s="124" t="s">
        <v>50</v>
      </c>
      <c r="D7" s="124" t="s">
        <v>51</v>
      </c>
      <c r="E7" s="124" t="s">
        <v>52</v>
      </c>
      <c r="F7" s="224" t="s">
        <v>53</v>
      </c>
      <c r="G7" s="239"/>
      <c r="H7" s="123">
        <v>7</v>
      </c>
      <c r="I7" s="124" t="s">
        <v>53</v>
      </c>
      <c r="J7" s="123">
        <v>8</v>
      </c>
    </row>
    <row r="8" spans="1:10" s="65" customFormat="1" ht="18">
      <c r="A8" s="110" t="s">
        <v>161</v>
      </c>
      <c r="B8" s="125" t="s">
        <v>136</v>
      </c>
      <c r="C8" s="110" t="s">
        <v>143</v>
      </c>
      <c r="D8" s="110"/>
      <c r="E8" s="110"/>
      <c r="F8" s="107"/>
      <c r="G8" s="114">
        <f>G9+G14+G29</f>
        <v>43</v>
      </c>
      <c r="H8" s="114">
        <f>H9+H14+H29</f>
        <v>1402</v>
      </c>
      <c r="I8" s="114">
        <f>I9+I14+I29</f>
        <v>0</v>
      </c>
      <c r="J8" s="114">
        <f>J9+J14+J29</f>
        <v>1402</v>
      </c>
    </row>
    <row r="9" spans="1:10" s="65" customFormat="1" ht="31.5">
      <c r="A9" s="110" t="s">
        <v>68</v>
      </c>
      <c r="B9" s="125" t="s">
        <v>137</v>
      </c>
      <c r="C9" s="107" t="s">
        <v>143</v>
      </c>
      <c r="D9" s="107" t="s">
        <v>144</v>
      </c>
      <c r="E9" s="107"/>
      <c r="F9" s="107"/>
      <c r="G9" s="114">
        <f>G10</f>
        <v>33</v>
      </c>
      <c r="H9" s="114">
        <f>H10</f>
        <v>446</v>
      </c>
      <c r="I9" s="114">
        <f>I10</f>
        <v>0</v>
      </c>
      <c r="J9" s="114">
        <f>J10</f>
        <v>446</v>
      </c>
    </row>
    <row r="10" spans="1:10" s="65" customFormat="1" ht="18">
      <c r="A10" s="72"/>
      <c r="B10" s="194" t="s">
        <v>158</v>
      </c>
      <c r="C10" s="120" t="s">
        <v>143</v>
      </c>
      <c r="D10" s="120" t="s">
        <v>144</v>
      </c>
      <c r="E10" s="120" t="s">
        <v>204</v>
      </c>
      <c r="F10" s="120"/>
      <c r="G10" s="196">
        <f>G11+G13+G12</f>
        <v>33</v>
      </c>
      <c r="H10" s="196">
        <f>H11+H13+H12</f>
        <v>446</v>
      </c>
      <c r="I10" s="196">
        <f>I11+I13+I12</f>
        <v>0</v>
      </c>
      <c r="J10" s="196">
        <f>J11+J13+J12</f>
        <v>446</v>
      </c>
    </row>
    <row r="11" spans="1:10" s="65" customFormat="1" ht="18">
      <c r="A11" s="72"/>
      <c r="B11" s="195" t="s">
        <v>233</v>
      </c>
      <c r="C11" s="120" t="s">
        <v>143</v>
      </c>
      <c r="D11" s="120" t="s">
        <v>144</v>
      </c>
      <c r="E11" s="120" t="s">
        <v>204</v>
      </c>
      <c r="F11" s="197" t="s">
        <v>145</v>
      </c>
      <c r="G11" s="197" t="s">
        <v>338</v>
      </c>
      <c r="H11" s="196">
        <v>323</v>
      </c>
      <c r="I11" s="198">
        <v>0</v>
      </c>
      <c r="J11" s="196">
        <v>323</v>
      </c>
    </row>
    <row r="12" spans="1:10" s="65" customFormat="1" ht="31.5">
      <c r="A12" s="72"/>
      <c r="B12" s="195" t="s">
        <v>256</v>
      </c>
      <c r="C12" s="120" t="s">
        <v>143</v>
      </c>
      <c r="D12" s="120" t="s">
        <v>144</v>
      </c>
      <c r="E12" s="120" t="s">
        <v>204</v>
      </c>
      <c r="F12" s="197" t="s">
        <v>254</v>
      </c>
      <c r="G12" s="197" t="s">
        <v>339</v>
      </c>
      <c r="H12" s="196">
        <v>26</v>
      </c>
      <c r="I12" s="198">
        <v>0</v>
      </c>
      <c r="J12" s="196">
        <v>26</v>
      </c>
    </row>
    <row r="13" spans="1:10" s="65" customFormat="1" ht="47.25">
      <c r="A13" s="72"/>
      <c r="B13" s="195" t="s">
        <v>234</v>
      </c>
      <c r="C13" s="71" t="s">
        <v>143</v>
      </c>
      <c r="D13" s="71" t="s">
        <v>144</v>
      </c>
      <c r="E13" s="71" t="s">
        <v>204</v>
      </c>
      <c r="F13" s="157" t="s">
        <v>221</v>
      </c>
      <c r="G13" s="157" t="s">
        <v>340</v>
      </c>
      <c r="H13" s="103">
        <v>97</v>
      </c>
      <c r="I13" s="156">
        <v>0</v>
      </c>
      <c r="J13" s="103">
        <v>97</v>
      </c>
    </row>
    <row r="14" spans="1:10" s="65" customFormat="1" ht="47.25">
      <c r="A14" s="110" t="s">
        <v>162</v>
      </c>
      <c r="B14" s="111" t="s">
        <v>44</v>
      </c>
      <c r="C14" s="107" t="s">
        <v>143</v>
      </c>
      <c r="D14" s="107" t="s">
        <v>146</v>
      </c>
      <c r="E14" s="107"/>
      <c r="F14" s="107"/>
      <c r="G14" s="114">
        <f>G16</f>
        <v>91</v>
      </c>
      <c r="H14" s="114">
        <f>H16</f>
        <v>585</v>
      </c>
      <c r="I14" s="114">
        <f>I16</f>
        <v>0</v>
      </c>
      <c r="J14" s="114">
        <f>J16</f>
        <v>585</v>
      </c>
    </row>
    <row r="15" spans="1:10" s="65" customFormat="1" ht="18" hidden="1">
      <c r="A15" s="110"/>
      <c r="B15" s="128" t="s">
        <v>202</v>
      </c>
      <c r="C15" s="71" t="s">
        <v>143</v>
      </c>
      <c r="D15" s="71" t="s">
        <v>146</v>
      </c>
      <c r="E15" s="71" t="s">
        <v>159</v>
      </c>
      <c r="F15" s="129" t="s">
        <v>203</v>
      </c>
      <c r="G15" s="103">
        <v>0</v>
      </c>
      <c r="H15" s="103">
        <v>0</v>
      </c>
      <c r="I15" s="141"/>
      <c r="J15" s="103">
        <v>0</v>
      </c>
    </row>
    <row r="16" spans="1:10" s="66" customFormat="1" ht="31.5">
      <c r="A16" s="70"/>
      <c r="B16" s="127" t="s">
        <v>185</v>
      </c>
      <c r="C16" s="71" t="s">
        <v>143</v>
      </c>
      <c r="D16" s="71" t="s">
        <v>146</v>
      </c>
      <c r="E16" s="71" t="s">
        <v>205</v>
      </c>
      <c r="F16" s="157"/>
      <c r="G16" s="156">
        <f>G18+G23</f>
        <v>91</v>
      </c>
      <c r="H16" s="156">
        <f>H18+H23</f>
        <v>585</v>
      </c>
      <c r="I16" s="156">
        <f>I18+I23</f>
        <v>0</v>
      </c>
      <c r="J16" s="156">
        <f>J18+J23</f>
        <v>585</v>
      </c>
    </row>
    <row r="17" spans="1:10" s="65" customFormat="1" ht="31.5" hidden="1">
      <c r="A17" s="72"/>
      <c r="B17" s="155" t="s">
        <v>206</v>
      </c>
      <c r="C17" s="71" t="s">
        <v>143</v>
      </c>
      <c r="D17" s="71" t="s">
        <v>146</v>
      </c>
      <c r="E17" s="71" t="s">
        <v>207</v>
      </c>
      <c r="F17" s="157"/>
      <c r="G17" s="156"/>
      <c r="H17" s="156"/>
      <c r="I17" s="156"/>
      <c r="J17" s="156"/>
    </row>
    <row r="18" spans="1:10" s="65" customFormat="1" ht="38.25" customHeight="1">
      <c r="A18" s="72"/>
      <c r="B18" s="155" t="s">
        <v>206</v>
      </c>
      <c r="C18" s="71" t="s">
        <v>143</v>
      </c>
      <c r="D18" s="71" t="s">
        <v>146</v>
      </c>
      <c r="E18" s="71" t="s">
        <v>207</v>
      </c>
      <c r="F18" s="157"/>
      <c r="G18" s="156">
        <f>G19+G20+G21</f>
        <v>10</v>
      </c>
      <c r="H18" s="156">
        <f>H19+H20+H21</f>
        <v>179</v>
      </c>
      <c r="I18" s="156">
        <f>I19+I21</f>
        <v>0</v>
      </c>
      <c r="J18" s="156">
        <f>J19+J20+J21</f>
        <v>179</v>
      </c>
    </row>
    <row r="19" spans="1:10" s="65" customFormat="1" ht="18">
      <c r="A19" s="72"/>
      <c r="B19" s="155" t="s">
        <v>233</v>
      </c>
      <c r="C19" s="71" t="s">
        <v>143</v>
      </c>
      <c r="D19" s="71" t="s">
        <v>146</v>
      </c>
      <c r="E19" s="71" t="s">
        <v>207</v>
      </c>
      <c r="F19" s="157" t="s">
        <v>145</v>
      </c>
      <c r="G19" s="103">
        <v>0</v>
      </c>
      <c r="H19" s="103">
        <v>130</v>
      </c>
      <c r="I19" s="156">
        <v>0</v>
      </c>
      <c r="J19" s="103">
        <v>130</v>
      </c>
    </row>
    <row r="20" spans="1:10" s="65" customFormat="1" ht="31.5">
      <c r="A20" s="72"/>
      <c r="B20" s="155" t="s">
        <v>256</v>
      </c>
      <c r="C20" s="71" t="s">
        <v>143</v>
      </c>
      <c r="D20" s="71" t="s">
        <v>146</v>
      </c>
      <c r="E20" s="71" t="s">
        <v>207</v>
      </c>
      <c r="F20" s="157" t="s">
        <v>254</v>
      </c>
      <c r="G20" s="103">
        <v>10</v>
      </c>
      <c r="H20" s="103">
        <v>10</v>
      </c>
      <c r="I20" s="156">
        <v>0</v>
      </c>
      <c r="J20" s="103">
        <v>10</v>
      </c>
    </row>
    <row r="21" spans="1:10" s="65" customFormat="1" ht="47.25">
      <c r="A21" s="72"/>
      <c r="B21" s="155" t="s">
        <v>234</v>
      </c>
      <c r="C21" s="71" t="s">
        <v>143</v>
      </c>
      <c r="D21" s="71" t="s">
        <v>146</v>
      </c>
      <c r="E21" s="71" t="s">
        <v>207</v>
      </c>
      <c r="F21" s="157" t="s">
        <v>221</v>
      </c>
      <c r="G21" s="103">
        <v>0</v>
      </c>
      <c r="H21" s="103">
        <v>39</v>
      </c>
      <c r="I21" s="156">
        <v>0</v>
      </c>
      <c r="J21" s="103">
        <v>39</v>
      </c>
    </row>
    <row r="22" spans="1:10" s="65" customFormat="1" ht="31.5" hidden="1">
      <c r="A22" s="72"/>
      <c r="B22" s="155" t="s">
        <v>208</v>
      </c>
      <c r="C22" s="71" t="s">
        <v>143</v>
      </c>
      <c r="D22" s="71" t="s">
        <v>146</v>
      </c>
      <c r="E22" s="71" t="s">
        <v>209</v>
      </c>
      <c r="F22" s="157"/>
      <c r="G22" s="156"/>
      <c r="H22" s="156"/>
      <c r="I22" s="156"/>
      <c r="J22" s="156"/>
    </row>
    <row r="23" spans="1:10" s="65" customFormat="1" ht="35.25" customHeight="1">
      <c r="A23" s="72"/>
      <c r="B23" s="155" t="s">
        <v>208</v>
      </c>
      <c r="C23" s="71" t="s">
        <v>143</v>
      </c>
      <c r="D23" s="71" t="s">
        <v>146</v>
      </c>
      <c r="E23" s="71" t="s">
        <v>209</v>
      </c>
      <c r="F23" s="157"/>
      <c r="G23" s="156">
        <f>G24+G25+G26+G27</f>
        <v>81</v>
      </c>
      <c r="H23" s="156">
        <f>H24+H25+H26+H27</f>
        <v>406</v>
      </c>
      <c r="I23" s="156">
        <f>I24+I25+I26+I27</f>
        <v>0</v>
      </c>
      <c r="J23" s="156">
        <f>J24+J25+J26+J27</f>
        <v>406</v>
      </c>
    </row>
    <row r="24" spans="1:10" s="65" customFormat="1" ht="31.5">
      <c r="A24" s="72"/>
      <c r="B24" s="233" t="s">
        <v>303</v>
      </c>
      <c r="C24" s="71" t="s">
        <v>143</v>
      </c>
      <c r="D24" s="71" t="s">
        <v>146</v>
      </c>
      <c r="E24" s="71" t="s">
        <v>209</v>
      </c>
      <c r="F24" s="157" t="s">
        <v>147</v>
      </c>
      <c r="G24" s="103">
        <v>45</v>
      </c>
      <c r="H24" s="103">
        <v>110</v>
      </c>
      <c r="I24" s="156">
        <v>0</v>
      </c>
      <c r="J24" s="103">
        <v>110</v>
      </c>
    </row>
    <row r="25" spans="1:10" s="65" customFormat="1" ht="31.5">
      <c r="A25" s="72"/>
      <c r="B25" s="234" t="s">
        <v>304</v>
      </c>
      <c r="C25" s="71" t="s">
        <v>143</v>
      </c>
      <c r="D25" s="71" t="s">
        <v>146</v>
      </c>
      <c r="E25" s="71" t="s">
        <v>209</v>
      </c>
      <c r="F25" s="157">
        <v>244</v>
      </c>
      <c r="G25" s="103">
        <v>26</v>
      </c>
      <c r="H25" s="103">
        <v>246</v>
      </c>
      <c r="I25" s="156">
        <v>0</v>
      </c>
      <c r="J25" s="103">
        <v>246</v>
      </c>
    </row>
    <row r="26" spans="1:10" s="65" customFormat="1" ht="18">
      <c r="A26" s="72"/>
      <c r="B26" s="155" t="s">
        <v>138</v>
      </c>
      <c r="C26" s="71" t="s">
        <v>143</v>
      </c>
      <c r="D26" s="71" t="s">
        <v>146</v>
      </c>
      <c r="E26" s="71" t="s">
        <v>209</v>
      </c>
      <c r="F26" s="157">
        <v>851</v>
      </c>
      <c r="G26" s="103">
        <v>0</v>
      </c>
      <c r="H26" s="103">
        <v>40</v>
      </c>
      <c r="I26" s="156">
        <v>0</v>
      </c>
      <c r="J26" s="103">
        <v>40</v>
      </c>
    </row>
    <row r="27" spans="1:10" s="65" customFormat="1" ht="18">
      <c r="A27" s="72"/>
      <c r="B27" s="155" t="s">
        <v>201</v>
      </c>
      <c r="C27" s="71" t="s">
        <v>143</v>
      </c>
      <c r="D27" s="71" t="s">
        <v>146</v>
      </c>
      <c r="E27" s="71" t="s">
        <v>209</v>
      </c>
      <c r="F27" s="157">
        <v>852</v>
      </c>
      <c r="G27" s="103">
        <v>10</v>
      </c>
      <c r="H27" s="103">
        <v>10</v>
      </c>
      <c r="I27" s="156">
        <v>0</v>
      </c>
      <c r="J27" s="103">
        <v>10</v>
      </c>
    </row>
    <row r="28" spans="1:10" s="65" customFormat="1" ht="18" hidden="1">
      <c r="A28" s="72"/>
      <c r="B28" s="155" t="s">
        <v>202</v>
      </c>
      <c r="C28" s="71" t="s">
        <v>143</v>
      </c>
      <c r="D28" s="71" t="s">
        <v>146</v>
      </c>
      <c r="E28" s="71" t="s">
        <v>209</v>
      </c>
      <c r="F28" s="157" t="s">
        <v>203</v>
      </c>
      <c r="G28" s="157"/>
      <c r="H28" s="103">
        <v>0</v>
      </c>
      <c r="I28" s="156">
        <v>0</v>
      </c>
      <c r="J28" s="103">
        <v>0</v>
      </c>
    </row>
    <row r="29" spans="1:10" s="65" customFormat="1" ht="18">
      <c r="A29" s="110" t="s">
        <v>163</v>
      </c>
      <c r="B29" s="130" t="s">
        <v>43</v>
      </c>
      <c r="C29" s="107" t="s">
        <v>143</v>
      </c>
      <c r="D29" s="107" t="s">
        <v>148</v>
      </c>
      <c r="E29" s="107"/>
      <c r="F29" s="131"/>
      <c r="G29" s="114">
        <f>G34</f>
        <v>-81</v>
      </c>
      <c r="H29" s="114">
        <f>H34</f>
        <v>371</v>
      </c>
      <c r="I29" s="114">
        <f>I30+I34</f>
        <v>0</v>
      </c>
      <c r="J29" s="114">
        <f>J34</f>
        <v>371</v>
      </c>
    </row>
    <row r="30" spans="1:10" s="65" customFormat="1" ht="18" hidden="1">
      <c r="A30" s="72"/>
      <c r="B30" s="127" t="s">
        <v>139</v>
      </c>
      <c r="C30" s="71" t="s">
        <v>143</v>
      </c>
      <c r="D30" s="71" t="s">
        <v>148</v>
      </c>
      <c r="E30" s="71" t="s">
        <v>159</v>
      </c>
      <c r="F30" s="71"/>
      <c r="G30" s="103">
        <f>SUM(G31:G32)</f>
        <v>0</v>
      </c>
      <c r="H30" s="103">
        <f>SUM(H31:H32)</f>
        <v>0</v>
      </c>
      <c r="I30" s="103">
        <f>SUM(I31:I32)</f>
        <v>0</v>
      </c>
      <c r="J30" s="103">
        <f>SUM(J31:J32)</f>
        <v>0</v>
      </c>
    </row>
    <row r="31" spans="1:10" s="65" customFormat="1" ht="18" hidden="1">
      <c r="A31" s="72"/>
      <c r="B31" s="155" t="s">
        <v>255</v>
      </c>
      <c r="C31" s="71" t="s">
        <v>143</v>
      </c>
      <c r="D31" s="71" t="s">
        <v>148</v>
      </c>
      <c r="E31" s="71" t="s">
        <v>159</v>
      </c>
      <c r="F31" s="157" t="s">
        <v>160</v>
      </c>
      <c r="G31" s="103">
        <v>0</v>
      </c>
      <c r="H31" s="103">
        <v>0</v>
      </c>
      <c r="I31" s="156"/>
      <c r="J31" s="103">
        <v>0</v>
      </c>
    </row>
    <row r="32" spans="1:10" s="65" customFormat="1" ht="31.5" hidden="1">
      <c r="A32" s="72"/>
      <c r="B32" s="155" t="s">
        <v>235</v>
      </c>
      <c r="C32" s="71" t="s">
        <v>143</v>
      </c>
      <c r="D32" s="71" t="s">
        <v>148</v>
      </c>
      <c r="E32" s="71" t="s">
        <v>159</v>
      </c>
      <c r="F32" s="157">
        <v>244</v>
      </c>
      <c r="G32" s="103">
        <v>0</v>
      </c>
      <c r="H32" s="103">
        <v>0</v>
      </c>
      <c r="I32" s="156"/>
      <c r="J32" s="103">
        <v>0</v>
      </c>
    </row>
    <row r="33" spans="1:10" s="65" customFormat="1" ht="18" hidden="1">
      <c r="A33" s="72"/>
      <c r="B33" s="128" t="s">
        <v>201</v>
      </c>
      <c r="C33" s="71" t="s">
        <v>143</v>
      </c>
      <c r="D33" s="71" t="s">
        <v>148</v>
      </c>
      <c r="E33" s="71" t="s">
        <v>159</v>
      </c>
      <c r="F33" s="157" t="s">
        <v>212</v>
      </c>
      <c r="G33" s="103">
        <v>0</v>
      </c>
      <c r="H33" s="103">
        <v>0</v>
      </c>
      <c r="I33" s="156">
        <v>0</v>
      </c>
      <c r="J33" s="103">
        <v>0</v>
      </c>
    </row>
    <row r="34" spans="1:10" s="65" customFormat="1" ht="31.5">
      <c r="A34" s="72"/>
      <c r="B34" s="127" t="s">
        <v>185</v>
      </c>
      <c r="C34" s="71" t="s">
        <v>143</v>
      </c>
      <c r="D34" s="71" t="s">
        <v>148</v>
      </c>
      <c r="E34" s="71" t="s">
        <v>205</v>
      </c>
      <c r="F34" s="157"/>
      <c r="G34" s="156">
        <f>G36+G39</f>
        <v>-81</v>
      </c>
      <c r="H34" s="156">
        <f>H36+H39</f>
        <v>371</v>
      </c>
      <c r="I34" s="156">
        <f>I36+I39</f>
        <v>0</v>
      </c>
      <c r="J34" s="156">
        <f>J36+J39</f>
        <v>371</v>
      </c>
    </row>
    <row r="35" spans="1:10" s="65" customFormat="1" ht="31.5" hidden="1">
      <c r="A35" s="72"/>
      <c r="B35" s="155" t="s">
        <v>206</v>
      </c>
      <c r="C35" s="71" t="s">
        <v>143</v>
      </c>
      <c r="D35" s="71" t="s">
        <v>148</v>
      </c>
      <c r="E35" s="71" t="s">
        <v>207</v>
      </c>
      <c r="F35" s="157"/>
      <c r="G35" s="156">
        <f>G37+G38</f>
        <v>53</v>
      </c>
      <c r="H35" s="156">
        <f>H37+H38</f>
        <v>272</v>
      </c>
      <c r="I35" s="156">
        <f>I37+I38</f>
        <v>0</v>
      </c>
      <c r="J35" s="156">
        <f>J37+J38</f>
        <v>272</v>
      </c>
    </row>
    <row r="36" spans="1:10" s="65" customFormat="1" ht="31.5">
      <c r="A36" s="72"/>
      <c r="B36" s="155" t="s">
        <v>206</v>
      </c>
      <c r="C36" s="71" t="s">
        <v>143</v>
      </c>
      <c r="D36" s="71" t="s">
        <v>148</v>
      </c>
      <c r="E36" s="71" t="s">
        <v>207</v>
      </c>
      <c r="F36" s="157"/>
      <c r="G36" s="156">
        <f>G37+G38</f>
        <v>53</v>
      </c>
      <c r="H36" s="156">
        <f>H37+H38</f>
        <v>272</v>
      </c>
      <c r="I36" s="156">
        <f>I37+I38</f>
        <v>0</v>
      </c>
      <c r="J36" s="156">
        <f>J37+J38</f>
        <v>272</v>
      </c>
    </row>
    <row r="37" spans="1:10" s="65" customFormat="1" ht="18">
      <c r="A37" s="72"/>
      <c r="B37" s="155" t="s">
        <v>233</v>
      </c>
      <c r="C37" s="71" t="s">
        <v>143</v>
      </c>
      <c r="D37" s="71" t="s">
        <v>148</v>
      </c>
      <c r="E37" s="71" t="s">
        <v>207</v>
      </c>
      <c r="F37" s="157" t="s">
        <v>145</v>
      </c>
      <c r="G37" s="103">
        <v>41</v>
      </c>
      <c r="H37" s="103">
        <v>209</v>
      </c>
      <c r="I37" s="156">
        <v>0</v>
      </c>
      <c r="J37" s="103">
        <v>209</v>
      </c>
    </row>
    <row r="38" spans="1:10" s="65" customFormat="1" ht="47.25">
      <c r="A38" s="72"/>
      <c r="B38" s="155" t="s">
        <v>234</v>
      </c>
      <c r="C38" s="71" t="s">
        <v>143</v>
      </c>
      <c r="D38" s="71" t="s">
        <v>148</v>
      </c>
      <c r="E38" s="71" t="s">
        <v>207</v>
      </c>
      <c r="F38" s="157" t="s">
        <v>221</v>
      </c>
      <c r="G38" s="103">
        <v>12</v>
      </c>
      <c r="H38" s="103">
        <v>63</v>
      </c>
      <c r="I38" s="156">
        <v>0</v>
      </c>
      <c r="J38" s="103">
        <v>63</v>
      </c>
    </row>
    <row r="39" spans="1:10" s="65" customFormat="1" ht="31.5">
      <c r="A39" s="72"/>
      <c r="B39" s="155" t="s">
        <v>208</v>
      </c>
      <c r="C39" s="71" t="s">
        <v>143</v>
      </c>
      <c r="D39" s="71" t="s">
        <v>148</v>
      </c>
      <c r="E39" s="71" t="s">
        <v>209</v>
      </c>
      <c r="F39" s="157"/>
      <c r="G39" s="103">
        <f>G41+G42+G40</f>
        <v>-134</v>
      </c>
      <c r="H39" s="103">
        <f>H41+H42+H40</f>
        <v>99</v>
      </c>
      <c r="I39" s="156">
        <f>I41+I42</f>
        <v>0</v>
      </c>
      <c r="J39" s="103">
        <f>J41+J42+J40</f>
        <v>99</v>
      </c>
    </row>
    <row r="40" spans="1:10" s="65" customFormat="1" ht="31.5">
      <c r="A40" s="72"/>
      <c r="B40" s="233" t="s">
        <v>303</v>
      </c>
      <c r="C40" s="71" t="s">
        <v>143</v>
      </c>
      <c r="D40" s="71" t="s">
        <v>148</v>
      </c>
      <c r="E40" s="71" t="s">
        <v>209</v>
      </c>
      <c r="F40" s="157" t="s">
        <v>147</v>
      </c>
      <c r="G40" s="103">
        <v>-55</v>
      </c>
      <c r="H40" s="103">
        <v>0</v>
      </c>
      <c r="I40" s="156">
        <v>0</v>
      </c>
      <c r="J40" s="103">
        <v>0</v>
      </c>
    </row>
    <row r="41" spans="1:10" s="65" customFormat="1" ht="31.5">
      <c r="A41" s="72"/>
      <c r="B41" s="234" t="s">
        <v>304</v>
      </c>
      <c r="C41" s="71" t="s">
        <v>143</v>
      </c>
      <c r="D41" s="71" t="s">
        <v>148</v>
      </c>
      <c r="E41" s="71" t="s">
        <v>209</v>
      </c>
      <c r="F41" s="157">
        <v>244</v>
      </c>
      <c r="G41" s="103">
        <v>-79</v>
      </c>
      <c r="H41" s="103">
        <v>99</v>
      </c>
      <c r="I41" s="156">
        <v>0</v>
      </c>
      <c r="J41" s="103">
        <v>99</v>
      </c>
    </row>
    <row r="42" spans="1:10" s="65" customFormat="1" ht="18">
      <c r="A42" s="72"/>
      <c r="B42" s="155" t="s">
        <v>138</v>
      </c>
      <c r="C42" s="71" t="s">
        <v>143</v>
      </c>
      <c r="D42" s="71" t="s">
        <v>148</v>
      </c>
      <c r="E42" s="71" t="s">
        <v>209</v>
      </c>
      <c r="F42" s="157">
        <v>851</v>
      </c>
      <c r="G42" s="103">
        <v>0</v>
      </c>
      <c r="H42" s="103">
        <v>0</v>
      </c>
      <c r="I42" s="156">
        <v>0</v>
      </c>
      <c r="J42" s="103">
        <v>0</v>
      </c>
    </row>
    <row r="43" spans="1:10" s="65" customFormat="1" ht="18">
      <c r="A43" s="110" t="s">
        <v>164</v>
      </c>
      <c r="B43" s="125" t="s">
        <v>262</v>
      </c>
      <c r="C43" s="107" t="s">
        <v>144</v>
      </c>
      <c r="D43" s="107"/>
      <c r="E43" s="107"/>
      <c r="F43" s="188"/>
      <c r="G43" s="165">
        <f>G45</f>
        <v>3.2</v>
      </c>
      <c r="H43" s="165">
        <f>H45</f>
        <v>51.4</v>
      </c>
      <c r="I43" s="165">
        <f>I44+I45</f>
        <v>0</v>
      </c>
      <c r="J43" s="165">
        <f>J45</f>
        <v>53.2</v>
      </c>
    </row>
    <row r="44" spans="1:10" s="65" customFormat="1" ht="18">
      <c r="A44" s="110" t="s">
        <v>166</v>
      </c>
      <c r="B44" s="127" t="s">
        <v>250</v>
      </c>
      <c r="C44" s="71" t="s">
        <v>144</v>
      </c>
      <c r="D44" s="71" t="s">
        <v>149</v>
      </c>
      <c r="E44" s="71"/>
      <c r="F44" s="157"/>
      <c r="G44" s="156">
        <f>G45</f>
        <v>3.2</v>
      </c>
      <c r="H44" s="156">
        <f>H45</f>
        <v>51.4</v>
      </c>
      <c r="I44" s="156">
        <f>I45</f>
        <v>0</v>
      </c>
      <c r="J44" s="156">
        <f>J45</f>
        <v>53.2</v>
      </c>
    </row>
    <row r="45" spans="1:10" s="65" customFormat="1" ht="31.5">
      <c r="A45" s="72"/>
      <c r="B45" s="127" t="s">
        <v>263</v>
      </c>
      <c r="C45" s="71" t="s">
        <v>144</v>
      </c>
      <c r="D45" s="71" t="s">
        <v>149</v>
      </c>
      <c r="E45" s="71" t="s">
        <v>266</v>
      </c>
      <c r="F45" s="157"/>
      <c r="G45" s="156">
        <f>G46+G47</f>
        <v>3.2</v>
      </c>
      <c r="H45" s="156">
        <f>H46+H47</f>
        <v>51.4</v>
      </c>
      <c r="I45" s="156">
        <f>I46+I47</f>
        <v>0</v>
      </c>
      <c r="J45" s="156">
        <f>J46+J47</f>
        <v>53.2</v>
      </c>
    </row>
    <row r="46" spans="1:10" s="65" customFormat="1" ht="18">
      <c r="A46" s="72"/>
      <c r="B46" s="155" t="s">
        <v>233</v>
      </c>
      <c r="C46" s="71" t="s">
        <v>144</v>
      </c>
      <c r="D46" s="71" t="s">
        <v>149</v>
      </c>
      <c r="E46" s="71" t="s">
        <v>266</v>
      </c>
      <c r="F46" s="157" t="s">
        <v>145</v>
      </c>
      <c r="G46" s="103">
        <v>2.5</v>
      </c>
      <c r="H46" s="103">
        <v>39.5</v>
      </c>
      <c r="I46" s="156">
        <v>0</v>
      </c>
      <c r="J46" s="103">
        <v>40.700000000000003</v>
      </c>
    </row>
    <row r="47" spans="1:10" s="65" customFormat="1" ht="47.25">
      <c r="A47" s="72"/>
      <c r="B47" s="155" t="s">
        <v>234</v>
      </c>
      <c r="C47" s="71" t="s">
        <v>144</v>
      </c>
      <c r="D47" s="71" t="s">
        <v>149</v>
      </c>
      <c r="E47" s="71" t="s">
        <v>266</v>
      </c>
      <c r="F47" s="157" t="s">
        <v>221</v>
      </c>
      <c r="G47" s="103">
        <v>0.7</v>
      </c>
      <c r="H47" s="103">
        <v>11.9</v>
      </c>
      <c r="I47" s="156">
        <v>0</v>
      </c>
      <c r="J47" s="103">
        <v>12.5</v>
      </c>
    </row>
    <row r="48" spans="1:10" s="65" customFormat="1" ht="18" hidden="1">
      <c r="A48" s="72"/>
      <c r="B48" s="155"/>
      <c r="C48" s="71"/>
      <c r="D48" s="71"/>
      <c r="E48" s="71"/>
      <c r="F48" s="157"/>
      <c r="G48" s="157"/>
      <c r="H48" s="103"/>
      <c r="I48" s="156"/>
      <c r="J48" s="103"/>
    </row>
    <row r="49" spans="1:10" s="65" customFormat="1" ht="18">
      <c r="A49" s="110" t="s">
        <v>168</v>
      </c>
      <c r="B49" s="130" t="s">
        <v>165</v>
      </c>
      <c r="C49" s="107" t="s">
        <v>149</v>
      </c>
      <c r="D49" s="107"/>
      <c r="E49" s="107"/>
      <c r="F49" s="131"/>
      <c r="G49" s="114">
        <f>G50+G53+G56</f>
        <v>130</v>
      </c>
      <c r="H49" s="114">
        <f>H50+H53+H56</f>
        <v>621</v>
      </c>
      <c r="I49" s="114">
        <f>I50+I53</f>
        <v>0</v>
      </c>
      <c r="J49" s="114">
        <f>J50+J53+J56</f>
        <v>621</v>
      </c>
    </row>
    <row r="50" spans="1:10" s="65" customFormat="1" ht="36.75" customHeight="1">
      <c r="A50" s="110" t="s">
        <v>169</v>
      </c>
      <c r="B50" s="79" t="s">
        <v>65</v>
      </c>
      <c r="C50" s="107" t="s">
        <v>149</v>
      </c>
      <c r="D50" s="107" t="s">
        <v>150</v>
      </c>
      <c r="E50" s="107"/>
      <c r="F50" s="107"/>
      <c r="G50" s="114">
        <f t="shared" ref="G50:J51" si="0">G51</f>
        <v>20</v>
      </c>
      <c r="H50" s="114">
        <f t="shared" si="0"/>
        <v>30</v>
      </c>
      <c r="I50" s="114">
        <f t="shared" si="0"/>
        <v>0</v>
      </c>
      <c r="J50" s="114">
        <f t="shared" si="0"/>
        <v>30</v>
      </c>
    </row>
    <row r="51" spans="1:10" s="66" customFormat="1" ht="21" customHeight="1">
      <c r="A51" s="70"/>
      <c r="B51" s="158" t="s">
        <v>277</v>
      </c>
      <c r="C51" s="71" t="s">
        <v>149</v>
      </c>
      <c r="D51" s="71" t="s">
        <v>150</v>
      </c>
      <c r="E51" s="71" t="s">
        <v>258</v>
      </c>
      <c r="F51" s="71"/>
      <c r="G51" s="117">
        <f t="shared" si="0"/>
        <v>20</v>
      </c>
      <c r="H51" s="117">
        <f t="shared" si="0"/>
        <v>30</v>
      </c>
      <c r="I51" s="117">
        <f t="shared" si="0"/>
        <v>0</v>
      </c>
      <c r="J51" s="117">
        <f t="shared" si="0"/>
        <v>30</v>
      </c>
    </row>
    <row r="52" spans="1:10" s="66" customFormat="1" ht="33.75" customHeight="1">
      <c r="A52" s="70"/>
      <c r="B52" s="234" t="s">
        <v>304</v>
      </c>
      <c r="C52" s="71" t="s">
        <v>149</v>
      </c>
      <c r="D52" s="71" t="s">
        <v>150</v>
      </c>
      <c r="E52" s="71" t="s">
        <v>258</v>
      </c>
      <c r="F52" s="71" t="s">
        <v>155</v>
      </c>
      <c r="G52" s="117">
        <v>20</v>
      </c>
      <c r="H52" s="117">
        <v>30</v>
      </c>
      <c r="I52" s="117">
        <v>0</v>
      </c>
      <c r="J52" s="117">
        <v>30</v>
      </c>
    </row>
    <row r="53" spans="1:10" s="65" customFormat="1" ht="19.5" customHeight="1">
      <c r="A53" s="110" t="s">
        <v>264</v>
      </c>
      <c r="B53" s="187" t="s">
        <v>251</v>
      </c>
      <c r="C53" s="107" t="s">
        <v>149</v>
      </c>
      <c r="D53" s="107" t="s">
        <v>257</v>
      </c>
      <c r="E53" s="107"/>
      <c r="F53" s="107"/>
      <c r="G53" s="112">
        <f t="shared" ref="G53:J54" si="1">G54</f>
        <v>100</v>
      </c>
      <c r="H53" s="112">
        <f t="shared" si="1"/>
        <v>581</v>
      </c>
      <c r="I53" s="112">
        <f t="shared" si="1"/>
        <v>0</v>
      </c>
      <c r="J53" s="112">
        <f t="shared" si="1"/>
        <v>581</v>
      </c>
    </row>
    <row r="54" spans="1:10" s="66" customFormat="1" ht="21" customHeight="1">
      <c r="A54" s="70"/>
      <c r="B54" s="158" t="s">
        <v>277</v>
      </c>
      <c r="C54" s="71" t="s">
        <v>149</v>
      </c>
      <c r="D54" s="71" t="s">
        <v>257</v>
      </c>
      <c r="E54" s="71" t="s">
        <v>258</v>
      </c>
      <c r="F54" s="71"/>
      <c r="G54" s="117">
        <f t="shared" si="1"/>
        <v>100</v>
      </c>
      <c r="H54" s="117">
        <f t="shared" si="1"/>
        <v>581</v>
      </c>
      <c r="I54" s="117">
        <f t="shared" si="1"/>
        <v>0</v>
      </c>
      <c r="J54" s="117">
        <f t="shared" si="1"/>
        <v>581</v>
      </c>
    </row>
    <row r="55" spans="1:10" s="66" customFormat="1" ht="33.75" customHeight="1">
      <c r="A55" s="70"/>
      <c r="B55" s="234" t="s">
        <v>304</v>
      </c>
      <c r="C55" s="71" t="s">
        <v>149</v>
      </c>
      <c r="D55" s="71" t="s">
        <v>257</v>
      </c>
      <c r="E55" s="71" t="s">
        <v>258</v>
      </c>
      <c r="F55" s="71" t="s">
        <v>155</v>
      </c>
      <c r="G55" s="117">
        <v>100</v>
      </c>
      <c r="H55" s="117">
        <v>581</v>
      </c>
      <c r="I55" s="117">
        <v>0</v>
      </c>
      <c r="J55" s="117">
        <v>581</v>
      </c>
    </row>
    <row r="56" spans="1:10" s="65" customFormat="1" ht="31.5">
      <c r="A56" s="110" t="s">
        <v>265</v>
      </c>
      <c r="B56" s="130" t="s">
        <v>167</v>
      </c>
      <c r="C56" s="107" t="s">
        <v>149</v>
      </c>
      <c r="D56" s="107" t="s">
        <v>151</v>
      </c>
      <c r="E56" s="107"/>
      <c r="F56" s="131"/>
      <c r="G56" s="112">
        <f t="shared" ref="G56:J57" si="2">G57</f>
        <v>10</v>
      </c>
      <c r="H56" s="112">
        <f t="shared" si="2"/>
        <v>10</v>
      </c>
      <c r="I56" s="112">
        <f t="shared" si="2"/>
        <v>0</v>
      </c>
      <c r="J56" s="112">
        <f t="shared" si="2"/>
        <v>10</v>
      </c>
    </row>
    <row r="57" spans="1:10" s="66" customFormat="1" ht="18">
      <c r="A57" s="70"/>
      <c r="B57" s="158" t="s">
        <v>277</v>
      </c>
      <c r="C57" s="71" t="s">
        <v>149</v>
      </c>
      <c r="D57" s="71" t="s">
        <v>151</v>
      </c>
      <c r="E57" s="71" t="s">
        <v>258</v>
      </c>
      <c r="F57" s="129"/>
      <c r="G57" s="117">
        <f t="shared" si="2"/>
        <v>10</v>
      </c>
      <c r="H57" s="117">
        <f t="shared" si="2"/>
        <v>10</v>
      </c>
      <c r="I57" s="117">
        <f t="shared" si="2"/>
        <v>0</v>
      </c>
      <c r="J57" s="117">
        <f t="shared" si="2"/>
        <v>10</v>
      </c>
    </row>
    <row r="58" spans="1:10" s="66" customFormat="1" ht="31.5">
      <c r="A58" s="70"/>
      <c r="B58" s="155" t="s">
        <v>235</v>
      </c>
      <c r="C58" s="71" t="s">
        <v>149</v>
      </c>
      <c r="D58" s="71" t="s">
        <v>151</v>
      </c>
      <c r="E58" s="71" t="s">
        <v>258</v>
      </c>
      <c r="F58" s="129" t="s">
        <v>155</v>
      </c>
      <c r="G58" s="117">
        <v>10</v>
      </c>
      <c r="H58" s="117">
        <v>10</v>
      </c>
      <c r="I58" s="156">
        <v>0</v>
      </c>
      <c r="J58" s="117">
        <v>10</v>
      </c>
    </row>
    <row r="59" spans="1:10" s="65" customFormat="1" ht="18">
      <c r="A59" s="110" t="s">
        <v>170</v>
      </c>
      <c r="B59" s="130" t="s">
        <v>140</v>
      </c>
      <c r="C59" s="107" t="s">
        <v>146</v>
      </c>
      <c r="D59" s="107"/>
      <c r="E59" s="107"/>
      <c r="F59" s="131"/>
      <c r="G59" s="114">
        <f t="shared" ref="G59:J61" si="3">G60</f>
        <v>6</v>
      </c>
      <c r="H59" s="114">
        <f t="shared" si="3"/>
        <v>6</v>
      </c>
      <c r="I59" s="114">
        <f t="shared" si="3"/>
        <v>0</v>
      </c>
      <c r="J59" s="114">
        <f t="shared" si="3"/>
        <v>6</v>
      </c>
    </row>
    <row r="60" spans="1:10" s="65" customFormat="1" ht="18">
      <c r="A60" s="110" t="s">
        <v>171</v>
      </c>
      <c r="B60" s="135" t="s">
        <v>218</v>
      </c>
      <c r="C60" s="107" t="s">
        <v>146</v>
      </c>
      <c r="D60" s="107" t="s">
        <v>219</v>
      </c>
      <c r="E60" s="107"/>
      <c r="F60" s="131"/>
      <c r="G60" s="114">
        <f>G61</f>
        <v>6</v>
      </c>
      <c r="H60" s="114">
        <f>H61</f>
        <v>6</v>
      </c>
      <c r="I60" s="114">
        <f t="shared" si="3"/>
        <v>0</v>
      </c>
      <c r="J60" s="114">
        <f>J61</f>
        <v>6</v>
      </c>
    </row>
    <row r="61" spans="1:10" s="66" customFormat="1" ht="31.5">
      <c r="A61" s="70"/>
      <c r="B61" s="259" t="s">
        <v>361</v>
      </c>
      <c r="C61" s="71" t="s">
        <v>146</v>
      </c>
      <c r="D61" s="71" t="s">
        <v>219</v>
      </c>
      <c r="E61" s="71" t="s">
        <v>291</v>
      </c>
      <c r="F61" s="157"/>
      <c r="G61" s="117">
        <f t="shared" si="3"/>
        <v>6</v>
      </c>
      <c r="H61" s="117">
        <f t="shared" si="3"/>
        <v>6</v>
      </c>
      <c r="I61" s="117">
        <f t="shared" si="3"/>
        <v>0</v>
      </c>
      <c r="J61" s="117">
        <f t="shared" si="3"/>
        <v>6</v>
      </c>
    </row>
    <row r="62" spans="1:10" s="66" customFormat="1" ht="18">
      <c r="A62" s="70"/>
      <c r="B62" s="155" t="s">
        <v>176</v>
      </c>
      <c r="C62" s="71" t="s">
        <v>146</v>
      </c>
      <c r="D62" s="71" t="s">
        <v>219</v>
      </c>
      <c r="E62" s="71" t="s">
        <v>291</v>
      </c>
      <c r="F62" s="157" t="s">
        <v>157</v>
      </c>
      <c r="G62" s="117">
        <v>6</v>
      </c>
      <c r="H62" s="117">
        <v>6</v>
      </c>
      <c r="I62" s="117">
        <v>0</v>
      </c>
      <c r="J62" s="117">
        <v>6</v>
      </c>
    </row>
    <row r="63" spans="1:10" s="65" customFormat="1" ht="18">
      <c r="A63" s="110" t="s">
        <v>173</v>
      </c>
      <c r="B63" s="125" t="s">
        <v>141</v>
      </c>
      <c r="C63" s="107" t="s">
        <v>152</v>
      </c>
      <c r="D63" s="107"/>
      <c r="E63" s="107"/>
      <c r="F63" s="107"/>
      <c r="G63" s="112">
        <f>G64+G68</f>
        <v>275.60000000000002</v>
      </c>
      <c r="H63" s="112">
        <f>H64+H68</f>
        <v>543.6</v>
      </c>
      <c r="I63" s="112">
        <f>I64+I68</f>
        <v>0</v>
      </c>
      <c r="J63" s="112">
        <f>J64+J68</f>
        <v>543.6</v>
      </c>
    </row>
    <row r="64" spans="1:10" s="65" customFormat="1" ht="18" hidden="1">
      <c r="A64" s="110" t="s">
        <v>171</v>
      </c>
      <c r="B64" s="125" t="s">
        <v>198</v>
      </c>
      <c r="C64" s="107" t="s">
        <v>152</v>
      </c>
      <c r="D64" s="107" t="s">
        <v>143</v>
      </c>
      <c r="E64" s="107"/>
      <c r="F64" s="107"/>
      <c r="G64" s="107"/>
      <c r="H64" s="112">
        <f>H65</f>
        <v>0</v>
      </c>
      <c r="I64" s="112">
        <f>I65</f>
        <v>0</v>
      </c>
      <c r="J64" s="112">
        <f>J65</f>
        <v>0</v>
      </c>
    </row>
    <row r="65" spans="1:10" s="66" customFormat="1" ht="18" hidden="1" customHeight="1">
      <c r="A65" s="70"/>
      <c r="B65" s="163" t="s">
        <v>222</v>
      </c>
      <c r="C65" s="71" t="s">
        <v>152</v>
      </c>
      <c r="D65" s="71" t="s">
        <v>143</v>
      </c>
      <c r="E65" s="71" t="s">
        <v>210</v>
      </c>
      <c r="F65" s="71"/>
      <c r="G65" s="71"/>
      <c r="H65" s="117">
        <f>H66+H67</f>
        <v>0</v>
      </c>
      <c r="I65" s="117">
        <f>I66+I67</f>
        <v>0</v>
      </c>
      <c r="J65" s="117">
        <f>J66+J67</f>
        <v>0</v>
      </c>
    </row>
    <row r="66" spans="1:10" s="66" customFormat="1" ht="31.5" hidden="1">
      <c r="A66" s="70"/>
      <c r="B66" s="155" t="s">
        <v>235</v>
      </c>
      <c r="C66" s="71" t="s">
        <v>152</v>
      </c>
      <c r="D66" s="71" t="s">
        <v>143</v>
      </c>
      <c r="E66" s="71" t="s">
        <v>210</v>
      </c>
      <c r="F66" s="71" t="s">
        <v>155</v>
      </c>
      <c r="G66" s="71"/>
      <c r="H66" s="117"/>
      <c r="I66" s="117"/>
      <c r="J66" s="117"/>
    </row>
    <row r="67" spans="1:10" s="66" customFormat="1" ht="18" hidden="1">
      <c r="A67" s="70"/>
      <c r="B67" s="155" t="s">
        <v>138</v>
      </c>
      <c r="C67" s="71" t="s">
        <v>152</v>
      </c>
      <c r="D67" s="71" t="s">
        <v>143</v>
      </c>
      <c r="E67" s="71" t="s">
        <v>210</v>
      </c>
      <c r="F67" s="71" t="s">
        <v>200</v>
      </c>
      <c r="G67" s="71"/>
      <c r="H67" s="117"/>
      <c r="I67" s="117"/>
      <c r="J67" s="117"/>
    </row>
    <row r="68" spans="1:10" s="65" customFormat="1" ht="18">
      <c r="A68" s="110" t="s">
        <v>177</v>
      </c>
      <c r="B68" s="125" t="s">
        <v>39</v>
      </c>
      <c r="C68" s="107" t="s">
        <v>152</v>
      </c>
      <c r="D68" s="107" t="s">
        <v>149</v>
      </c>
      <c r="E68" s="107"/>
      <c r="F68" s="107"/>
      <c r="G68" s="112">
        <f>G69+G71+G77</f>
        <v>275.60000000000002</v>
      </c>
      <c r="H68" s="112">
        <f>H69+H71+H77</f>
        <v>543.6</v>
      </c>
      <c r="I68" s="112">
        <f>I69+I71+I77</f>
        <v>0</v>
      </c>
      <c r="J68" s="112">
        <f>J69+J71+J77</f>
        <v>543.6</v>
      </c>
    </row>
    <row r="69" spans="1:10" s="65" customFormat="1" ht="47.25" hidden="1">
      <c r="A69" s="72"/>
      <c r="B69" s="127" t="s">
        <v>273</v>
      </c>
      <c r="C69" s="71" t="s">
        <v>152</v>
      </c>
      <c r="D69" s="71" t="s">
        <v>149</v>
      </c>
      <c r="E69" s="71" t="s">
        <v>186</v>
      </c>
      <c r="F69" s="71"/>
      <c r="G69" s="71"/>
      <c r="H69" s="117">
        <f>H70</f>
        <v>0</v>
      </c>
      <c r="I69" s="117">
        <f>I70</f>
        <v>0</v>
      </c>
      <c r="J69" s="117">
        <f>J70</f>
        <v>0</v>
      </c>
    </row>
    <row r="70" spans="1:10" s="65" customFormat="1" ht="31.5" hidden="1">
      <c r="A70" s="72"/>
      <c r="B70" s="155" t="s">
        <v>235</v>
      </c>
      <c r="C70" s="71" t="s">
        <v>152</v>
      </c>
      <c r="D70" s="71" t="s">
        <v>149</v>
      </c>
      <c r="E70" s="71" t="s">
        <v>186</v>
      </c>
      <c r="F70" s="157">
        <v>244</v>
      </c>
      <c r="G70" s="157"/>
      <c r="H70" s="103">
        <v>0</v>
      </c>
      <c r="I70" s="117">
        <v>0</v>
      </c>
      <c r="J70" s="103">
        <v>0</v>
      </c>
    </row>
    <row r="71" spans="1:10" s="65" customFormat="1" ht="31.5">
      <c r="A71" s="72"/>
      <c r="B71" s="127" t="s">
        <v>278</v>
      </c>
      <c r="C71" s="71" t="s">
        <v>152</v>
      </c>
      <c r="D71" s="71" t="s">
        <v>149</v>
      </c>
      <c r="E71" s="71" t="s">
        <v>259</v>
      </c>
      <c r="F71" s="157"/>
      <c r="G71" s="117" t="str">
        <f>G72</f>
        <v>275,6</v>
      </c>
      <c r="H71" s="117">
        <f>H72</f>
        <v>543.6</v>
      </c>
      <c r="I71" s="117">
        <f>I72</f>
        <v>0</v>
      </c>
      <c r="J71" s="117">
        <f>J72</f>
        <v>543.6</v>
      </c>
    </row>
    <row r="72" spans="1:10" s="65" customFormat="1" ht="31.5">
      <c r="A72" s="72"/>
      <c r="B72" s="234" t="s">
        <v>304</v>
      </c>
      <c r="C72" s="71" t="s">
        <v>152</v>
      </c>
      <c r="D72" s="71" t="s">
        <v>149</v>
      </c>
      <c r="E72" s="71" t="s">
        <v>259</v>
      </c>
      <c r="F72" s="157" t="s">
        <v>155</v>
      </c>
      <c r="G72" s="157" t="s">
        <v>387</v>
      </c>
      <c r="H72" s="103">
        <v>543.6</v>
      </c>
      <c r="I72" s="117">
        <v>0</v>
      </c>
      <c r="J72" s="103">
        <v>543.6</v>
      </c>
    </row>
    <row r="73" spans="1:10" s="65" customFormat="1" ht="18" hidden="1">
      <c r="A73" s="72"/>
      <c r="B73" s="155" t="s">
        <v>260</v>
      </c>
      <c r="C73" s="71"/>
      <c r="D73" s="71"/>
      <c r="E73" s="71"/>
      <c r="F73" s="157"/>
      <c r="G73" s="157"/>
      <c r="H73" s="103"/>
      <c r="I73" s="117"/>
      <c r="J73" s="103"/>
    </row>
    <row r="74" spans="1:10" s="65" customFormat="1" ht="31.5" hidden="1">
      <c r="A74" s="72"/>
      <c r="B74" s="155" t="s">
        <v>235</v>
      </c>
      <c r="C74" s="71"/>
      <c r="D74" s="71"/>
      <c r="E74" s="71"/>
      <c r="F74" s="157"/>
      <c r="G74" s="157"/>
      <c r="H74" s="103"/>
      <c r="I74" s="117"/>
      <c r="J74" s="103"/>
    </row>
    <row r="75" spans="1:10" s="65" customFormat="1" ht="18" hidden="1">
      <c r="A75" s="72"/>
      <c r="B75" s="155"/>
      <c r="C75" s="71"/>
      <c r="D75" s="71"/>
      <c r="E75" s="71"/>
      <c r="F75" s="157"/>
      <c r="G75" s="157"/>
      <c r="H75" s="103"/>
      <c r="I75" s="117"/>
      <c r="J75" s="103"/>
    </row>
    <row r="76" spans="1:10" s="65" customFormat="1" ht="31.5" hidden="1">
      <c r="A76" s="72"/>
      <c r="B76" s="155" t="s">
        <v>235</v>
      </c>
      <c r="C76" s="71"/>
      <c r="D76" s="71"/>
      <c r="E76" s="71"/>
      <c r="F76" s="157"/>
      <c r="G76" s="157"/>
      <c r="H76" s="103"/>
      <c r="I76" s="117"/>
      <c r="J76" s="103"/>
    </row>
    <row r="77" spans="1:10" s="65" customFormat="1" ht="31.5" hidden="1">
      <c r="A77" s="72"/>
      <c r="B77" s="155" t="s">
        <v>288</v>
      </c>
      <c r="C77" s="71" t="s">
        <v>152</v>
      </c>
      <c r="D77" s="71" t="s">
        <v>149</v>
      </c>
      <c r="E77" s="71" t="s">
        <v>286</v>
      </c>
      <c r="F77" s="157"/>
      <c r="G77" s="157"/>
      <c r="H77" s="117">
        <f>H78</f>
        <v>0</v>
      </c>
      <c r="I77" s="117">
        <f>I78</f>
        <v>0</v>
      </c>
      <c r="J77" s="117">
        <f>J78</f>
        <v>0</v>
      </c>
    </row>
    <row r="78" spans="1:10" s="65" customFormat="1" ht="31.5" hidden="1">
      <c r="A78" s="72"/>
      <c r="B78" s="234" t="s">
        <v>304</v>
      </c>
      <c r="C78" s="71" t="s">
        <v>152</v>
      </c>
      <c r="D78" s="71" t="s">
        <v>149</v>
      </c>
      <c r="E78" s="71" t="s">
        <v>286</v>
      </c>
      <c r="F78" s="157" t="s">
        <v>155</v>
      </c>
      <c r="G78" s="157"/>
      <c r="H78" s="103">
        <v>0</v>
      </c>
      <c r="I78" s="117">
        <v>0</v>
      </c>
      <c r="J78" s="103">
        <v>0</v>
      </c>
    </row>
    <row r="79" spans="1:10" s="65" customFormat="1" ht="18">
      <c r="A79" s="110" t="s">
        <v>174</v>
      </c>
      <c r="B79" s="125" t="s">
        <v>172</v>
      </c>
      <c r="C79" s="107" t="s">
        <v>153</v>
      </c>
      <c r="D79" s="107"/>
      <c r="E79" s="107"/>
      <c r="F79" s="107"/>
      <c r="G79" s="112">
        <f>G80</f>
        <v>300</v>
      </c>
      <c r="H79" s="112">
        <f>H80</f>
        <v>1079.5999999999999</v>
      </c>
      <c r="I79" s="112">
        <f>I80</f>
        <v>0</v>
      </c>
      <c r="J79" s="112">
        <f>J80</f>
        <v>1079.5999999999999</v>
      </c>
    </row>
    <row r="80" spans="1:10" s="65" customFormat="1" ht="18">
      <c r="A80" s="110" t="s">
        <v>178</v>
      </c>
      <c r="B80" s="125" t="s">
        <v>38</v>
      </c>
      <c r="C80" s="107" t="s">
        <v>153</v>
      </c>
      <c r="D80" s="107" t="s">
        <v>143</v>
      </c>
      <c r="E80" s="107"/>
      <c r="F80" s="107"/>
      <c r="G80" s="112">
        <f>G84</f>
        <v>300</v>
      </c>
      <c r="H80" s="112">
        <f>H84</f>
        <v>1079.5999999999999</v>
      </c>
      <c r="I80" s="112">
        <f>I84</f>
        <v>0</v>
      </c>
      <c r="J80" s="112">
        <f>J84</f>
        <v>1079.5999999999999</v>
      </c>
    </row>
    <row r="81" spans="1:10" s="65" customFormat="1" ht="18" hidden="1">
      <c r="A81" s="72"/>
      <c r="B81" s="155" t="s">
        <v>138</v>
      </c>
      <c r="C81" s="71" t="s">
        <v>153</v>
      </c>
      <c r="D81" s="71" t="s">
        <v>143</v>
      </c>
      <c r="E81" s="71" t="s">
        <v>175</v>
      </c>
      <c r="F81" s="157">
        <v>851</v>
      </c>
      <c r="G81" s="103">
        <v>0</v>
      </c>
      <c r="H81" s="103">
        <v>0</v>
      </c>
      <c r="I81" s="117">
        <v>0</v>
      </c>
      <c r="J81" s="103">
        <v>0</v>
      </c>
    </row>
    <row r="82" spans="1:10" s="65" customFormat="1" ht="18" hidden="1">
      <c r="A82" s="72"/>
      <c r="B82" s="155" t="s">
        <v>201</v>
      </c>
      <c r="C82" s="71" t="s">
        <v>153</v>
      </c>
      <c r="D82" s="71" t="s">
        <v>143</v>
      </c>
      <c r="E82" s="71" t="s">
        <v>175</v>
      </c>
      <c r="F82" s="157">
        <v>852</v>
      </c>
      <c r="G82" s="103">
        <v>0</v>
      </c>
      <c r="H82" s="103">
        <v>0</v>
      </c>
      <c r="I82" s="117">
        <v>0</v>
      </c>
      <c r="J82" s="103">
        <v>0</v>
      </c>
    </row>
    <row r="83" spans="1:10" s="65" customFormat="1" ht="18" hidden="1">
      <c r="A83" s="72"/>
      <c r="B83" s="155" t="s">
        <v>176</v>
      </c>
      <c r="C83" s="71" t="s">
        <v>153</v>
      </c>
      <c r="D83" s="71" t="s">
        <v>143</v>
      </c>
      <c r="E83" s="71" t="s">
        <v>175</v>
      </c>
      <c r="F83" s="157" t="s">
        <v>157</v>
      </c>
      <c r="G83" s="103">
        <v>0</v>
      </c>
      <c r="H83" s="103">
        <v>0</v>
      </c>
      <c r="I83" s="117"/>
      <c r="J83" s="103">
        <v>0</v>
      </c>
    </row>
    <row r="84" spans="1:10" s="65" customFormat="1" ht="18">
      <c r="A84" s="72"/>
      <c r="B84" s="127" t="s">
        <v>279</v>
      </c>
      <c r="C84" s="71" t="s">
        <v>153</v>
      </c>
      <c r="D84" s="71" t="s">
        <v>143</v>
      </c>
      <c r="E84" s="71" t="s">
        <v>211</v>
      </c>
      <c r="F84" s="157"/>
      <c r="G84" s="117">
        <f>G86+G87</f>
        <v>300</v>
      </c>
      <c r="H84" s="117">
        <f>SUM(H85:H90)</f>
        <v>1079.5999999999999</v>
      </c>
      <c r="I84" s="117">
        <f>SUM(I85:I90)</f>
        <v>0</v>
      </c>
      <c r="J84" s="117">
        <f>SUM(J85:J90)</f>
        <v>1079.5999999999999</v>
      </c>
    </row>
    <row r="85" spans="1:10" s="65" customFormat="1" ht="31.5" hidden="1">
      <c r="A85" s="72"/>
      <c r="B85" s="155" t="s">
        <v>156</v>
      </c>
      <c r="C85" s="71" t="s">
        <v>153</v>
      </c>
      <c r="D85" s="71" t="s">
        <v>143</v>
      </c>
      <c r="E85" s="71" t="s">
        <v>211</v>
      </c>
      <c r="F85" s="157" t="s">
        <v>147</v>
      </c>
      <c r="G85" s="157"/>
      <c r="H85" s="103">
        <v>0</v>
      </c>
      <c r="I85" s="117">
        <v>0</v>
      </c>
      <c r="J85" s="103">
        <v>0</v>
      </c>
    </row>
    <row r="86" spans="1:10" s="65" customFormat="1" ht="31.5">
      <c r="A86" s="72"/>
      <c r="B86" s="234" t="s">
        <v>304</v>
      </c>
      <c r="C86" s="71" t="s">
        <v>153</v>
      </c>
      <c r="D86" s="71" t="s">
        <v>143</v>
      </c>
      <c r="E86" s="71" t="s">
        <v>211</v>
      </c>
      <c r="F86" s="157" t="s">
        <v>155</v>
      </c>
      <c r="G86" s="157" t="s">
        <v>343</v>
      </c>
      <c r="H86" s="103">
        <v>530</v>
      </c>
      <c r="I86" s="117">
        <v>0</v>
      </c>
      <c r="J86" s="103">
        <v>530</v>
      </c>
    </row>
    <row r="87" spans="1:10" s="65" customFormat="1" ht="18">
      <c r="A87" s="72"/>
      <c r="B87" s="155" t="s">
        <v>176</v>
      </c>
      <c r="C87" s="71" t="s">
        <v>153</v>
      </c>
      <c r="D87" s="71" t="s">
        <v>143</v>
      </c>
      <c r="E87" s="71" t="s">
        <v>211</v>
      </c>
      <c r="F87" s="157" t="s">
        <v>157</v>
      </c>
      <c r="G87" s="157" t="s">
        <v>342</v>
      </c>
      <c r="H87" s="103">
        <v>549.6</v>
      </c>
      <c r="I87" s="117">
        <v>0</v>
      </c>
      <c r="J87" s="103">
        <v>549.6</v>
      </c>
    </row>
    <row r="88" spans="1:10" s="65" customFormat="1" ht="18" hidden="1">
      <c r="A88" s="72"/>
      <c r="B88" s="155" t="s">
        <v>138</v>
      </c>
      <c r="C88" s="71" t="s">
        <v>153</v>
      </c>
      <c r="D88" s="71" t="s">
        <v>143</v>
      </c>
      <c r="E88" s="71" t="s">
        <v>211</v>
      </c>
      <c r="F88" s="157" t="s">
        <v>200</v>
      </c>
      <c r="G88" s="157"/>
      <c r="H88" s="103">
        <v>0</v>
      </c>
      <c r="I88" s="117">
        <v>0</v>
      </c>
      <c r="J88" s="103">
        <v>0</v>
      </c>
    </row>
    <row r="89" spans="1:10" s="65" customFormat="1" ht="18" hidden="1">
      <c r="A89" s="72"/>
      <c r="B89" s="155" t="s">
        <v>201</v>
      </c>
      <c r="C89" s="71" t="s">
        <v>153</v>
      </c>
      <c r="D89" s="71" t="s">
        <v>143</v>
      </c>
      <c r="E89" s="71" t="s">
        <v>211</v>
      </c>
      <c r="F89" s="157" t="s">
        <v>212</v>
      </c>
      <c r="G89" s="157"/>
      <c r="H89" s="103">
        <v>0</v>
      </c>
      <c r="I89" s="117">
        <v>0</v>
      </c>
      <c r="J89" s="103">
        <v>0</v>
      </c>
    </row>
    <row r="90" spans="1:10" s="65" customFormat="1" ht="18" hidden="1">
      <c r="A90" s="72"/>
      <c r="B90" s="155" t="s">
        <v>176</v>
      </c>
      <c r="C90" s="71" t="s">
        <v>153</v>
      </c>
      <c r="D90" s="71" t="s">
        <v>143</v>
      </c>
      <c r="E90" s="71" t="s">
        <v>211</v>
      </c>
      <c r="F90" s="157" t="s">
        <v>157</v>
      </c>
      <c r="G90" s="157"/>
      <c r="H90" s="103"/>
      <c r="I90" s="117"/>
      <c r="J90" s="103"/>
    </row>
    <row r="91" spans="1:10" s="65" customFormat="1" ht="18">
      <c r="A91" s="110" t="s">
        <v>181</v>
      </c>
      <c r="B91" s="79" t="s">
        <v>142</v>
      </c>
      <c r="C91" s="107" t="s">
        <v>154</v>
      </c>
      <c r="D91" s="107"/>
      <c r="E91" s="107"/>
      <c r="F91" s="107"/>
      <c r="G91" s="112">
        <f t="shared" ref="G91:J93" si="4">G92</f>
        <v>501.9</v>
      </c>
      <c r="H91" s="112">
        <f t="shared" si="4"/>
        <v>1973</v>
      </c>
      <c r="I91" s="112">
        <f t="shared" si="4"/>
        <v>0</v>
      </c>
      <c r="J91" s="112">
        <f t="shared" si="4"/>
        <v>1837.2</v>
      </c>
    </row>
    <row r="92" spans="1:10" s="65" customFormat="1" ht="18">
      <c r="A92" s="110" t="s">
        <v>182</v>
      </c>
      <c r="B92" s="136" t="s">
        <v>62</v>
      </c>
      <c r="C92" s="107" t="s">
        <v>154</v>
      </c>
      <c r="D92" s="107" t="s">
        <v>152</v>
      </c>
      <c r="E92" s="107"/>
      <c r="F92" s="107"/>
      <c r="G92" s="112">
        <f t="shared" si="4"/>
        <v>501.9</v>
      </c>
      <c r="H92" s="112">
        <f t="shared" si="4"/>
        <v>1973</v>
      </c>
      <c r="I92" s="112">
        <f t="shared" si="4"/>
        <v>0</v>
      </c>
      <c r="J92" s="112">
        <f t="shared" si="4"/>
        <v>1837.2</v>
      </c>
    </row>
    <row r="93" spans="1:10" s="65" customFormat="1" ht="19.5" customHeight="1">
      <c r="A93" s="72"/>
      <c r="B93" s="127" t="s">
        <v>283</v>
      </c>
      <c r="C93" s="71" t="s">
        <v>154</v>
      </c>
      <c r="D93" s="71" t="s">
        <v>152</v>
      </c>
      <c r="E93" s="71" t="s">
        <v>287</v>
      </c>
      <c r="F93" s="157"/>
      <c r="G93" s="156">
        <f t="shared" si="4"/>
        <v>501.9</v>
      </c>
      <c r="H93" s="156">
        <f t="shared" si="4"/>
        <v>1973</v>
      </c>
      <c r="I93" s="156">
        <f t="shared" si="4"/>
        <v>0</v>
      </c>
      <c r="J93" s="156">
        <f t="shared" si="4"/>
        <v>1837.2</v>
      </c>
    </row>
    <row r="94" spans="1:10" s="65" customFormat="1" ht="19.5" customHeight="1">
      <c r="A94" s="72"/>
      <c r="B94" s="127" t="s">
        <v>213</v>
      </c>
      <c r="C94" s="71" t="s">
        <v>154</v>
      </c>
      <c r="D94" s="71" t="s">
        <v>152</v>
      </c>
      <c r="E94" s="71" t="s">
        <v>223</v>
      </c>
      <c r="F94" s="157"/>
      <c r="G94" s="156">
        <f>G96+G99</f>
        <v>501.9</v>
      </c>
      <c r="H94" s="156">
        <f>H96+H99</f>
        <v>1973</v>
      </c>
      <c r="I94" s="156">
        <f>I96+I99</f>
        <v>0</v>
      </c>
      <c r="J94" s="156">
        <f>J96+J99</f>
        <v>1837.2</v>
      </c>
    </row>
    <row r="95" spans="1:10" s="65" customFormat="1" ht="19.5" hidden="1" customHeight="1">
      <c r="A95" s="72"/>
      <c r="B95" s="155" t="s">
        <v>214</v>
      </c>
      <c r="C95" s="71" t="s">
        <v>154</v>
      </c>
      <c r="D95" s="71" t="s">
        <v>152</v>
      </c>
      <c r="E95" s="71" t="s">
        <v>215</v>
      </c>
      <c r="F95" s="157"/>
      <c r="G95" s="157"/>
      <c r="H95" s="156"/>
      <c r="I95" s="156"/>
      <c r="J95" s="156"/>
    </row>
    <row r="96" spans="1:10" s="65" customFormat="1" ht="19.5" customHeight="1">
      <c r="A96" s="72"/>
      <c r="B96" s="155" t="s">
        <v>214</v>
      </c>
      <c r="C96" s="71" t="s">
        <v>154</v>
      </c>
      <c r="D96" s="71" t="s">
        <v>152</v>
      </c>
      <c r="E96" s="71" t="s">
        <v>215</v>
      </c>
      <c r="F96" s="157"/>
      <c r="G96" s="156">
        <f>G97+G98</f>
        <v>193</v>
      </c>
      <c r="H96" s="156">
        <f>H97+H98</f>
        <v>1653</v>
      </c>
      <c r="I96" s="156">
        <f>I97+I98</f>
        <v>0</v>
      </c>
      <c r="J96" s="156">
        <f>J97+J98</f>
        <v>1653</v>
      </c>
    </row>
    <row r="97" spans="1:10" s="65" customFormat="1" ht="19.5" customHeight="1">
      <c r="A97" s="72"/>
      <c r="B97" s="155" t="s">
        <v>280</v>
      </c>
      <c r="C97" s="71" t="s">
        <v>154</v>
      </c>
      <c r="D97" s="71" t="s">
        <v>152</v>
      </c>
      <c r="E97" s="71" t="s">
        <v>215</v>
      </c>
      <c r="F97" s="157" t="s">
        <v>160</v>
      </c>
      <c r="G97" s="157" t="s">
        <v>345</v>
      </c>
      <c r="H97" s="103">
        <v>1270</v>
      </c>
      <c r="I97" s="156">
        <v>0</v>
      </c>
      <c r="J97" s="103">
        <v>1270</v>
      </c>
    </row>
    <row r="98" spans="1:10" s="65" customFormat="1" ht="34.5" customHeight="1">
      <c r="A98" s="72"/>
      <c r="B98" s="155" t="s">
        <v>281</v>
      </c>
      <c r="C98" s="71" t="s">
        <v>154</v>
      </c>
      <c r="D98" s="71" t="s">
        <v>152</v>
      </c>
      <c r="E98" s="71" t="s">
        <v>215</v>
      </c>
      <c r="F98" s="157" t="s">
        <v>224</v>
      </c>
      <c r="G98" s="157" t="s">
        <v>346</v>
      </c>
      <c r="H98" s="103">
        <v>383</v>
      </c>
      <c r="I98" s="156">
        <v>0</v>
      </c>
      <c r="J98" s="103">
        <v>383</v>
      </c>
    </row>
    <row r="99" spans="1:10" s="65" customFormat="1" ht="18" customHeight="1">
      <c r="A99" s="72"/>
      <c r="B99" s="155" t="s">
        <v>216</v>
      </c>
      <c r="C99" s="71" t="s">
        <v>154</v>
      </c>
      <c r="D99" s="71" t="s">
        <v>152</v>
      </c>
      <c r="E99" s="71" t="s">
        <v>217</v>
      </c>
      <c r="F99" s="157"/>
      <c r="G99" s="156">
        <f>G100+G101</f>
        <v>308.89999999999998</v>
      </c>
      <c r="H99" s="156">
        <f>H100+H101</f>
        <v>320</v>
      </c>
      <c r="I99" s="156">
        <f>I101</f>
        <v>0</v>
      </c>
      <c r="J99" s="156">
        <f>J100+J101</f>
        <v>184.2</v>
      </c>
    </row>
    <row r="100" spans="1:10" s="65" customFormat="1" ht="30.75" customHeight="1">
      <c r="A100" s="72"/>
      <c r="B100" s="233" t="s">
        <v>303</v>
      </c>
      <c r="C100" s="71" t="s">
        <v>154</v>
      </c>
      <c r="D100" s="71" t="s">
        <v>152</v>
      </c>
      <c r="E100" s="71" t="s">
        <v>217</v>
      </c>
      <c r="F100" s="157" t="s">
        <v>147</v>
      </c>
      <c r="G100" s="157" t="s">
        <v>347</v>
      </c>
      <c r="H100" s="156">
        <v>50</v>
      </c>
      <c r="I100" s="156"/>
      <c r="J100" s="156">
        <v>50</v>
      </c>
    </row>
    <row r="101" spans="1:10" s="65" customFormat="1" ht="36" customHeight="1">
      <c r="A101" s="72"/>
      <c r="B101" s="234" t="s">
        <v>304</v>
      </c>
      <c r="C101" s="71" t="s">
        <v>154</v>
      </c>
      <c r="D101" s="71" t="s">
        <v>152</v>
      </c>
      <c r="E101" s="71" t="s">
        <v>217</v>
      </c>
      <c r="F101" s="157" t="s">
        <v>155</v>
      </c>
      <c r="G101" s="157" t="s">
        <v>348</v>
      </c>
      <c r="H101" s="103">
        <v>270</v>
      </c>
      <c r="I101" s="156">
        <v>0</v>
      </c>
      <c r="J101" s="103">
        <v>134.19999999999999</v>
      </c>
    </row>
    <row r="102" spans="1:10" s="65" customFormat="1" ht="18">
      <c r="A102" s="207">
        <v>8</v>
      </c>
      <c r="B102" s="130" t="s">
        <v>179</v>
      </c>
      <c r="C102" s="107" t="s">
        <v>180</v>
      </c>
      <c r="D102" s="107"/>
      <c r="E102" s="107"/>
      <c r="F102" s="131"/>
      <c r="G102" s="114" t="str">
        <f>G103</f>
        <v>23,9</v>
      </c>
      <c r="H102" s="114">
        <f>H103</f>
        <v>135.9</v>
      </c>
      <c r="I102" s="165">
        <f>I103</f>
        <v>0</v>
      </c>
      <c r="J102" s="114">
        <f>J103</f>
        <v>271.7</v>
      </c>
    </row>
    <row r="103" spans="1:10" s="65" customFormat="1" ht="18">
      <c r="A103" s="70" t="s">
        <v>267</v>
      </c>
      <c r="B103" s="128" t="s">
        <v>184</v>
      </c>
      <c r="C103" s="71" t="s">
        <v>180</v>
      </c>
      <c r="D103" s="71" t="s">
        <v>180</v>
      </c>
      <c r="E103" s="71" t="s">
        <v>297</v>
      </c>
      <c r="F103" s="129"/>
      <c r="G103" s="129" t="s">
        <v>344</v>
      </c>
      <c r="H103" s="103">
        <v>135.9</v>
      </c>
      <c r="I103" s="156">
        <v>0</v>
      </c>
      <c r="J103" s="103">
        <v>271.7</v>
      </c>
    </row>
    <row r="104" spans="1:10" s="134" customFormat="1" ht="18">
      <c r="A104" s="207"/>
      <c r="B104" s="292" t="s">
        <v>37</v>
      </c>
      <c r="C104" s="293"/>
      <c r="D104" s="293"/>
      <c r="E104" s="294"/>
      <c r="F104" s="223"/>
      <c r="G104" s="116">
        <f>G8+G43+G49+G59+G68+G79+G91+G102</f>
        <v>1283.5999999999999</v>
      </c>
      <c r="H104" s="116">
        <f>H8+H43+H49+H59+H68+H79+H91+H102</f>
        <v>5812.5</v>
      </c>
      <c r="I104" s="116">
        <f>I91+I79+I63+I49+I43+I8+I102</f>
        <v>0</v>
      </c>
      <c r="J104" s="116">
        <f>J8+J43+J49+J59+J68+J79+J91+J102</f>
        <v>5814.2999999999993</v>
      </c>
    </row>
    <row r="105" spans="1:10" s="66" customFormat="1" ht="18.75">
      <c r="A105" s="67"/>
      <c r="B105" s="68"/>
      <c r="C105" s="69"/>
      <c r="D105" s="69"/>
      <c r="E105" s="69"/>
      <c r="F105" s="69"/>
      <c r="G105" s="69"/>
      <c r="H105" s="69"/>
      <c r="I105" s="69"/>
      <c r="J105" s="69"/>
    </row>
    <row r="106" spans="1:10" s="66" customFormat="1" ht="18.75">
      <c r="A106" s="67"/>
      <c r="B106" s="68"/>
      <c r="C106" s="69"/>
      <c r="D106" s="69"/>
      <c r="E106" s="69"/>
      <c r="F106" s="69"/>
      <c r="G106" s="69"/>
      <c r="H106" s="69"/>
      <c r="I106" s="69"/>
      <c r="J106" s="69"/>
    </row>
  </sheetData>
  <mergeCells count="4">
    <mergeCell ref="E1:J1"/>
    <mergeCell ref="A3:J3"/>
    <mergeCell ref="H5:J5"/>
    <mergeCell ref="B104:E104"/>
  </mergeCells>
  <pageMargins left="0.98425196850393704" right="0.59055118110236227" top="0.78740157480314965" bottom="0.78740157480314965" header="0.31496062992125984" footer="0.3937007874015748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/>
  <dimension ref="A1:J104"/>
  <sheetViews>
    <sheetView view="pageBreakPreview" topLeftCell="A57" zoomScale="75" zoomScaleNormal="75" workbookViewId="0">
      <selection activeCell="H43" sqref="H43"/>
    </sheetView>
  </sheetViews>
  <sheetFormatPr defaultColWidth="3.5703125" defaultRowHeight="12.75"/>
  <cols>
    <col min="1" max="1" width="5.28515625" style="28" customWidth="1"/>
    <col min="2" max="2" width="64.28515625" style="29" customWidth="1"/>
    <col min="3" max="3" width="15.140625" style="29" customWidth="1"/>
    <col min="4" max="4" width="8.5703125" style="30" customWidth="1"/>
    <col min="5" max="5" width="8.42578125" style="30" customWidth="1"/>
    <col min="6" max="6" width="14.7109375" style="30" customWidth="1"/>
    <col min="7" max="7" width="12.140625" style="30" customWidth="1"/>
    <col min="8" max="8" width="14.85546875" style="162" customWidth="1"/>
    <col min="9" max="10" width="13.42578125" style="162" customWidth="1"/>
    <col min="11" max="256" width="9.140625" style="31" customWidth="1"/>
    <col min="257" max="16384" width="3.5703125" style="31"/>
  </cols>
  <sheetData>
    <row r="1" spans="1:10" ht="82.5" customHeight="1">
      <c r="F1" s="290" t="s">
        <v>316</v>
      </c>
      <c r="G1" s="290"/>
      <c r="H1" s="290"/>
      <c r="I1" s="290"/>
      <c r="J1" s="290"/>
    </row>
    <row r="2" spans="1:10" ht="15.75" customHeight="1">
      <c r="G2" s="32"/>
      <c r="H2" s="154"/>
      <c r="I2" s="154"/>
      <c r="J2" s="154"/>
    </row>
    <row r="3" spans="1:10" s="56" customFormat="1" ht="23.25" customHeight="1">
      <c r="A3" s="270" t="s">
        <v>317</v>
      </c>
      <c r="B3" s="270"/>
      <c r="C3" s="270"/>
      <c r="D3" s="270"/>
      <c r="E3" s="270"/>
      <c r="F3" s="270"/>
      <c r="G3" s="270"/>
      <c r="H3" s="270"/>
      <c r="I3" s="270"/>
      <c r="J3" s="281"/>
    </row>
    <row r="4" spans="1:10" s="56" customFormat="1" ht="21" customHeight="1">
      <c r="A4" s="211"/>
      <c r="B4" s="211"/>
      <c r="C4" s="211"/>
      <c r="D4" s="211"/>
      <c r="E4" s="211"/>
      <c r="F4" s="211"/>
      <c r="G4" s="211"/>
      <c r="H4" s="185"/>
      <c r="I4" s="185"/>
      <c r="J4" s="186"/>
    </row>
    <row r="5" spans="1:10" s="35" customFormat="1" ht="15.75" customHeight="1">
      <c r="A5" s="33"/>
      <c r="B5" s="33"/>
      <c r="C5" s="33"/>
      <c r="D5" s="33"/>
      <c r="E5" s="33"/>
      <c r="F5" s="34"/>
      <c r="G5" s="291" t="s">
        <v>67</v>
      </c>
      <c r="H5" s="291"/>
      <c r="I5" s="291"/>
      <c r="J5" s="291"/>
    </row>
    <row r="6" spans="1:10" s="64" customFormat="1" ht="99" customHeight="1">
      <c r="A6" s="42" t="s">
        <v>48</v>
      </c>
      <c r="B6" s="42" t="s">
        <v>49</v>
      </c>
      <c r="C6" s="225" t="s">
        <v>70</v>
      </c>
      <c r="D6" s="225" t="s">
        <v>71</v>
      </c>
      <c r="E6" s="225" t="s">
        <v>72</v>
      </c>
      <c r="F6" s="226" t="s">
        <v>73</v>
      </c>
      <c r="G6" s="226" t="s">
        <v>74</v>
      </c>
      <c r="H6" s="226" t="s">
        <v>24</v>
      </c>
      <c r="I6" s="42" t="s">
        <v>289</v>
      </c>
      <c r="J6" s="42" t="s">
        <v>307</v>
      </c>
    </row>
    <row r="7" spans="1:10" s="73" customFormat="1" ht="15.75">
      <c r="A7" s="123">
        <v>1</v>
      </c>
      <c r="B7" s="123">
        <v>2</v>
      </c>
      <c r="C7" s="123">
        <v>3</v>
      </c>
      <c r="D7" s="124" t="s">
        <v>51</v>
      </c>
      <c r="E7" s="124" t="s">
        <v>52</v>
      </c>
      <c r="F7" s="124" t="s">
        <v>53</v>
      </c>
      <c r="G7" s="124" t="s">
        <v>302</v>
      </c>
      <c r="H7" s="124" t="s">
        <v>53</v>
      </c>
      <c r="I7" s="123">
        <v>8</v>
      </c>
      <c r="J7" s="123">
        <v>9</v>
      </c>
    </row>
    <row r="8" spans="1:10" s="65" customFormat="1" ht="18">
      <c r="A8" s="110" t="s">
        <v>161</v>
      </c>
      <c r="B8" s="125" t="s">
        <v>136</v>
      </c>
      <c r="C8" s="107" t="s">
        <v>82</v>
      </c>
      <c r="D8" s="110" t="s">
        <v>143</v>
      </c>
      <c r="E8" s="110"/>
      <c r="F8" s="110"/>
      <c r="G8" s="107"/>
      <c r="H8" s="114">
        <f>H9+H14+H29</f>
        <v>43</v>
      </c>
      <c r="I8" s="114">
        <f>I9+I14+I29</f>
        <v>1402</v>
      </c>
      <c r="J8" s="114">
        <f>J9+J14+J29</f>
        <v>1402</v>
      </c>
    </row>
    <row r="9" spans="1:10" s="65" customFormat="1" ht="31.5">
      <c r="A9" s="110" t="s">
        <v>68</v>
      </c>
      <c r="B9" s="125" t="s">
        <v>137</v>
      </c>
      <c r="C9" s="107" t="s">
        <v>82</v>
      </c>
      <c r="D9" s="107" t="s">
        <v>143</v>
      </c>
      <c r="E9" s="107" t="s">
        <v>144</v>
      </c>
      <c r="F9" s="107"/>
      <c r="G9" s="107"/>
      <c r="H9" s="114">
        <f>H10</f>
        <v>33</v>
      </c>
      <c r="I9" s="114">
        <f>I10</f>
        <v>446</v>
      </c>
      <c r="J9" s="114">
        <f>J10</f>
        <v>446</v>
      </c>
    </row>
    <row r="10" spans="1:10" s="65" customFormat="1" ht="18">
      <c r="A10" s="72"/>
      <c r="B10" s="127" t="s">
        <v>158</v>
      </c>
      <c r="C10" s="71" t="s">
        <v>82</v>
      </c>
      <c r="D10" s="71" t="s">
        <v>143</v>
      </c>
      <c r="E10" s="71" t="s">
        <v>144</v>
      </c>
      <c r="F10" s="71" t="s">
        <v>204</v>
      </c>
      <c r="G10" s="71"/>
      <c r="H10" s="196">
        <f>H11+H13+H12</f>
        <v>33</v>
      </c>
      <c r="I10" s="196">
        <f>I11+I13+I12</f>
        <v>446</v>
      </c>
      <c r="J10" s="196">
        <f>J11+J13+J12</f>
        <v>446</v>
      </c>
    </row>
    <row r="11" spans="1:10" s="65" customFormat="1" ht="18.75" customHeight="1">
      <c r="A11" s="72"/>
      <c r="B11" s="155" t="s">
        <v>233</v>
      </c>
      <c r="C11" s="71" t="s">
        <v>82</v>
      </c>
      <c r="D11" s="71" t="s">
        <v>143</v>
      </c>
      <c r="E11" s="71" t="s">
        <v>144</v>
      </c>
      <c r="F11" s="71" t="s">
        <v>204</v>
      </c>
      <c r="G11" s="157" t="s">
        <v>145</v>
      </c>
      <c r="H11" s="197" t="s">
        <v>338</v>
      </c>
      <c r="I11" s="196">
        <v>323</v>
      </c>
      <c r="J11" s="196">
        <v>323</v>
      </c>
    </row>
    <row r="12" spans="1:10" s="65" customFormat="1" ht="31.5">
      <c r="A12" s="72"/>
      <c r="B12" s="155" t="s">
        <v>256</v>
      </c>
      <c r="C12" s="71" t="s">
        <v>82</v>
      </c>
      <c r="D12" s="71" t="s">
        <v>143</v>
      </c>
      <c r="E12" s="71" t="s">
        <v>144</v>
      </c>
      <c r="F12" s="71" t="s">
        <v>204</v>
      </c>
      <c r="G12" s="157" t="s">
        <v>254</v>
      </c>
      <c r="H12" s="197" t="s">
        <v>339</v>
      </c>
      <c r="I12" s="196">
        <v>26</v>
      </c>
      <c r="J12" s="196">
        <v>26</v>
      </c>
    </row>
    <row r="13" spans="1:10" s="65" customFormat="1" ht="47.25">
      <c r="A13" s="72"/>
      <c r="B13" s="155" t="s">
        <v>234</v>
      </c>
      <c r="C13" s="71" t="s">
        <v>82</v>
      </c>
      <c r="D13" s="71" t="s">
        <v>143</v>
      </c>
      <c r="E13" s="71" t="s">
        <v>144</v>
      </c>
      <c r="F13" s="71" t="s">
        <v>204</v>
      </c>
      <c r="G13" s="157" t="s">
        <v>221</v>
      </c>
      <c r="H13" s="157" t="s">
        <v>340</v>
      </c>
      <c r="I13" s="103">
        <v>97</v>
      </c>
      <c r="J13" s="103">
        <v>97</v>
      </c>
    </row>
    <row r="14" spans="1:10" s="65" customFormat="1" ht="54.75" customHeight="1">
      <c r="A14" s="110" t="s">
        <v>162</v>
      </c>
      <c r="B14" s="111" t="s">
        <v>44</v>
      </c>
      <c r="C14" s="105">
        <v>801</v>
      </c>
      <c r="D14" s="107" t="s">
        <v>143</v>
      </c>
      <c r="E14" s="107" t="s">
        <v>146</v>
      </c>
      <c r="F14" s="107"/>
      <c r="G14" s="107"/>
      <c r="H14" s="114">
        <f>H16</f>
        <v>91</v>
      </c>
      <c r="I14" s="114">
        <f>I16</f>
        <v>585</v>
      </c>
      <c r="J14" s="114">
        <f>J16</f>
        <v>585</v>
      </c>
    </row>
    <row r="15" spans="1:10" s="65" customFormat="1" ht="18" hidden="1">
      <c r="A15" s="110"/>
      <c r="B15" s="128" t="s">
        <v>202</v>
      </c>
      <c r="C15" s="71" t="s">
        <v>82</v>
      </c>
      <c r="D15" s="71" t="s">
        <v>143</v>
      </c>
      <c r="E15" s="71" t="s">
        <v>146</v>
      </c>
      <c r="F15" s="71" t="s">
        <v>159</v>
      </c>
      <c r="G15" s="129" t="s">
        <v>203</v>
      </c>
      <c r="H15" s="103">
        <v>0</v>
      </c>
      <c r="I15" s="103">
        <v>0</v>
      </c>
      <c r="J15" s="103">
        <v>0</v>
      </c>
    </row>
    <row r="16" spans="1:10" s="66" customFormat="1" ht="31.5">
      <c r="A16" s="70"/>
      <c r="B16" s="127" t="s">
        <v>185</v>
      </c>
      <c r="C16" s="71" t="s">
        <v>82</v>
      </c>
      <c r="D16" s="71" t="s">
        <v>143</v>
      </c>
      <c r="E16" s="71" t="s">
        <v>146</v>
      </c>
      <c r="F16" s="71" t="s">
        <v>205</v>
      </c>
      <c r="G16" s="157"/>
      <c r="H16" s="156">
        <f>H18+H23</f>
        <v>91</v>
      </c>
      <c r="I16" s="156">
        <f>I18+I23</f>
        <v>585</v>
      </c>
      <c r="J16" s="156">
        <f>J18+J23</f>
        <v>585</v>
      </c>
    </row>
    <row r="17" spans="1:10" s="65" customFormat="1" ht="31.5">
      <c r="A17" s="72"/>
      <c r="B17" s="155" t="s">
        <v>206</v>
      </c>
      <c r="C17" s="71" t="s">
        <v>82</v>
      </c>
      <c r="D17" s="71" t="s">
        <v>143</v>
      </c>
      <c r="E17" s="71" t="s">
        <v>146</v>
      </c>
      <c r="F17" s="71" t="s">
        <v>207</v>
      </c>
      <c r="G17" s="157"/>
      <c r="H17" s="156"/>
      <c r="I17" s="156"/>
      <c r="J17" s="156"/>
    </row>
    <row r="18" spans="1:10" s="65" customFormat="1" ht="31.5">
      <c r="A18" s="72"/>
      <c r="B18" s="155" t="s">
        <v>206</v>
      </c>
      <c r="C18" s="71" t="s">
        <v>82</v>
      </c>
      <c r="D18" s="71" t="s">
        <v>143</v>
      </c>
      <c r="E18" s="71" t="s">
        <v>146</v>
      </c>
      <c r="F18" s="71" t="s">
        <v>207</v>
      </c>
      <c r="G18" s="157"/>
      <c r="H18" s="156">
        <f>H19+H20+H21</f>
        <v>10</v>
      </c>
      <c r="I18" s="156">
        <f>I19+I20+I21</f>
        <v>179</v>
      </c>
      <c r="J18" s="156">
        <f>J19+J20+J21</f>
        <v>179</v>
      </c>
    </row>
    <row r="19" spans="1:10" s="65" customFormat="1" ht="20.25" customHeight="1">
      <c r="A19" s="72"/>
      <c r="B19" s="155" t="s">
        <v>233</v>
      </c>
      <c r="C19" s="71" t="s">
        <v>82</v>
      </c>
      <c r="D19" s="71" t="s">
        <v>143</v>
      </c>
      <c r="E19" s="71" t="s">
        <v>146</v>
      </c>
      <c r="F19" s="71" t="s">
        <v>207</v>
      </c>
      <c r="G19" s="157" t="s">
        <v>145</v>
      </c>
      <c r="H19" s="103">
        <v>0</v>
      </c>
      <c r="I19" s="103">
        <v>130</v>
      </c>
      <c r="J19" s="103">
        <v>130</v>
      </c>
    </row>
    <row r="20" spans="1:10" s="65" customFormat="1" ht="31.5">
      <c r="A20" s="72"/>
      <c r="B20" s="155" t="s">
        <v>256</v>
      </c>
      <c r="C20" s="71" t="s">
        <v>82</v>
      </c>
      <c r="D20" s="71" t="s">
        <v>143</v>
      </c>
      <c r="E20" s="71" t="s">
        <v>146</v>
      </c>
      <c r="F20" s="71" t="s">
        <v>207</v>
      </c>
      <c r="G20" s="157" t="s">
        <v>254</v>
      </c>
      <c r="H20" s="103">
        <v>10</v>
      </c>
      <c r="I20" s="103">
        <v>10</v>
      </c>
      <c r="J20" s="103">
        <v>10</v>
      </c>
    </row>
    <row r="21" spans="1:10" s="65" customFormat="1" ht="47.25">
      <c r="A21" s="72"/>
      <c r="B21" s="155" t="s">
        <v>234</v>
      </c>
      <c r="C21" s="71" t="s">
        <v>82</v>
      </c>
      <c r="D21" s="71" t="s">
        <v>143</v>
      </c>
      <c r="E21" s="71" t="s">
        <v>146</v>
      </c>
      <c r="F21" s="71" t="s">
        <v>207</v>
      </c>
      <c r="G21" s="157" t="s">
        <v>221</v>
      </c>
      <c r="H21" s="103">
        <v>0</v>
      </c>
      <c r="I21" s="103">
        <v>39</v>
      </c>
      <c r="J21" s="103">
        <v>39</v>
      </c>
    </row>
    <row r="22" spans="1:10" s="65" customFormat="1" ht="31.5" hidden="1">
      <c r="A22" s="72"/>
      <c r="B22" s="155" t="s">
        <v>208</v>
      </c>
      <c r="C22" s="189"/>
      <c r="D22" s="71" t="s">
        <v>143</v>
      </c>
      <c r="E22" s="71" t="s">
        <v>146</v>
      </c>
      <c r="F22" s="71" t="s">
        <v>209</v>
      </c>
      <c r="G22" s="157"/>
      <c r="H22" s="156"/>
      <c r="I22" s="156"/>
      <c r="J22" s="156"/>
    </row>
    <row r="23" spans="1:10" s="65" customFormat="1" ht="31.5">
      <c r="A23" s="72"/>
      <c r="B23" s="155" t="s">
        <v>208</v>
      </c>
      <c r="C23" s="71" t="s">
        <v>82</v>
      </c>
      <c r="D23" s="71" t="s">
        <v>143</v>
      </c>
      <c r="E23" s="71" t="s">
        <v>146</v>
      </c>
      <c r="F23" s="71" t="s">
        <v>209</v>
      </c>
      <c r="G23" s="157"/>
      <c r="H23" s="156">
        <f>H24+H25+H26+H27</f>
        <v>81</v>
      </c>
      <c r="I23" s="156">
        <f>I24+I25+I26+I27</f>
        <v>406</v>
      </c>
      <c r="J23" s="156">
        <f>J24+J25+J26+J27</f>
        <v>406</v>
      </c>
    </row>
    <row r="24" spans="1:10" s="65" customFormat="1" ht="31.5">
      <c r="A24" s="72"/>
      <c r="B24" s="233" t="s">
        <v>303</v>
      </c>
      <c r="C24" s="71" t="s">
        <v>82</v>
      </c>
      <c r="D24" s="71" t="s">
        <v>143</v>
      </c>
      <c r="E24" s="71" t="s">
        <v>146</v>
      </c>
      <c r="F24" s="71" t="s">
        <v>209</v>
      </c>
      <c r="G24" s="157" t="s">
        <v>147</v>
      </c>
      <c r="H24" s="103">
        <v>45</v>
      </c>
      <c r="I24" s="103">
        <v>110</v>
      </c>
      <c r="J24" s="103">
        <v>110</v>
      </c>
    </row>
    <row r="25" spans="1:10" s="65" customFormat="1" ht="31.5">
      <c r="A25" s="72"/>
      <c r="B25" s="234" t="s">
        <v>304</v>
      </c>
      <c r="C25" s="71" t="s">
        <v>82</v>
      </c>
      <c r="D25" s="71" t="s">
        <v>143</v>
      </c>
      <c r="E25" s="71" t="s">
        <v>146</v>
      </c>
      <c r="F25" s="71" t="s">
        <v>209</v>
      </c>
      <c r="G25" s="157">
        <v>244</v>
      </c>
      <c r="H25" s="103">
        <v>26</v>
      </c>
      <c r="I25" s="103">
        <v>246</v>
      </c>
      <c r="J25" s="103">
        <v>246</v>
      </c>
    </row>
    <row r="26" spans="1:10" s="65" customFormat="1" ht="19.5" customHeight="1">
      <c r="A26" s="72"/>
      <c r="B26" s="155" t="s">
        <v>138</v>
      </c>
      <c r="C26" s="71" t="s">
        <v>82</v>
      </c>
      <c r="D26" s="71" t="s">
        <v>143</v>
      </c>
      <c r="E26" s="71" t="s">
        <v>146</v>
      </c>
      <c r="F26" s="71" t="s">
        <v>209</v>
      </c>
      <c r="G26" s="157">
        <v>851</v>
      </c>
      <c r="H26" s="103">
        <v>0</v>
      </c>
      <c r="I26" s="103">
        <v>40</v>
      </c>
      <c r="J26" s="103">
        <v>40</v>
      </c>
    </row>
    <row r="27" spans="1:10" s="65" customFormat="1" ht="18">
      <c r="A27" s="72"/>
      <c r="B27" s="155" t="s">
        <v>201</v>
      </c>
      <c r="C27" s="71" t="s">
        <v>82</v>
      </c>
      <c r="D27" s="71" t="s">
        <v>143</v>
      </c>
      <c r="E27" s="71" t="s">
        <v>146</v>
      </c>
      <c r="F27" s="71" t="s">
        <v>209</v>
      </c>
      <c r="G27" s="157">
        <v>852</v>
      </c>
      <c r="H27" s="103">
        <v>10</v>
      </c>
      <c r="I27" s="103">
        <v>10</v>
      </c>
      <c r="J27" s="103">
        <v>10</v>
      </c>
    </row>
    <row r="28" spans="1:10" s="65" customFormat="1" ht="18">
      <c r="A28" s="72"/>
      <c r="B28" s="155" t="s">
        <v>202</v>
      </c>
      <c r="C28" s="189"/>
      <c r="D28" s="71" t="s">
        <v>143</v>
      </c>
      <c r="E28" s="71" t="s">
        <v>146</v>
      </c>
      <c r="F28" s="71" t="s">
        <v>209</v>
      </c>
      <c r="G28" s="157" t="s">
        <v>203</v>
      </c>
      <c r="H28" s="157"/>
      <c r="I28" s="103">
        <v>0</v>
      </c>
      <c r="J28" s="103">
        <v>0</v>
      </c>
    </row>
    <row r="29" spans="1:10" s="65" customFormat="1" ht="18">
      <c r="A29" s="110" t="s">
        <v>163</v>
      </c>
      <c r="B29" s="130" t="s">
        <v>43</v>
      </c>
      <c r="C29" s="190">
        <v>801</v>
      </c>
      <c r="D29" s="107" t="s">
        <v>143</v>
      </c>
      <c r="E29" s="107" t="s">
        <v>148</v>
      </c>
      <c r="F29" s="107"/>
      <c r="G29" s="131"/>
      <c r="H29" s="114">
        <f>H33</f>
        <v>-81</v>
      </c>
      <c r="I29" s="114">
        <f>I33</f>
        <v>371</v>
      </c>
      <c r="J29" s="114">
        <f>J33</f>
        <v>371</v>
      </c>
    </row>
    <row r="30" spans="1:10" s="65" customFormat="1" ht="18" hidden="1">
      <c r="A30" s="72"/>
      <c r="B30" s="127" t="s">
        <v>139</v>
      </c>
      <c r="C30" s="71"/>
      <c r="D30" s="71" t="s">
        <v>143</v>
      </c>
      <c r="E30" s="71" t="s">
        <v>148</v>
      </c>
      <c r="F30" s="71" t="s">
        <v>159</v>
      </c>
      <c r="G30" s="71"/>
      <c r="H30" s="103">
        <f>SUM(H31:H32)</f>
        <v>0</v>
      </c>
      <c r="I30" s="103">
        <f>SUM(I31:I32)</f>
        <v>0</v>
      </c>
      <c r="J30" s="103">
        <f>SUM(J31:J32)</f>
        <v>0</v>
      </c>
    </row>
    <row r="31" spans="1:10" s="65" customFormat="1" ht="18" hidden="1">
      <c r="A31" s="72"/>
      <c r="B31" s="155" t="s">
        <v>255</v>
      </c>
      <c r="C31" s="189"/>
      <c r="D31" s="71" t="s">
        <v>143</v>
      </c>
      <c r="E31" s="71" t="s">
        <v>148</v>
      </c>
      <c r="F31" s="71" t="s">
        <v>159</v>
      </c>
      <c r="G31" s="157" t="s">
        <v>160</v>
      </c>
      <c r="H31" s="103">
        <v>0</v>
      </c>
      <c r="I31" s="103">
        <v>0</v>
      </c>
      <c r="J31" s="103">
        <v>0</v>
      </c>
    </row>
    <row r="32" spans="1:10" s="65" customFormat="1" ht="31.5" hidden="1">
      <c r="A32" s="72"/>
      <c r="B32" s="155" t="s">
        <v>235</v>
      </c>
      <c r="C32" s="189"/>
      <c r="D32" s="71" t="s">
        <v>143</v>
      </c>
      <c r="E32" s="71" t="s">
        <v>148</v>
      </c>
      <c r="F32" s="71" t="s">
        <v>159</v>
      </c>
      <c r="G32" s="157">
        <v>244</v>
      </c>
      <c r="H32" s="103">
        <v>0</v>
      </c>
      <c r="I32" s="103">
        <v>0</v>
      </c>
      <c r="J32" s="103">
        <v>0</v>
      </c>
    </row>
    <row r="33" spans="1:10" s="65" customFormat="1" ht="31.5">
      <c r="A33" s="72"/>
      <c r="B33" s="127" t="s">
        <v>185</v>
      </c>
      <c r="C33" s="71" t="s">
        <v>82</v>
      </c>
      <c r="D33" s="71" t="s">
        <v>143</v>
      </c>
      <c r="E33" s="71" t="s">
        <v>148</v>
      </c>
      <c r="F33" s="71" t="s">
        <v>205</v>
      </c>
      <c r="G33" s="157"/>
      <c r="H33" s="103">
        <f t="shared" ref="H33:J34" si="0">H35+H38</f>
        <v>-81</v>
      </c>
      <c r="I33" s="103">
        <f t="shared" si="0"/>
        <v>371</v>
      </c>
      <c r="J33" s="103">
        <f t="shared" si="0"/>
        <v>371</v>
      </c>
    </row>
    <row r="34" spans="1:10" s="65" customFormat="1" ht="31.5" hidden="1">
      <c r="A34" s="72"/>
      <c r="B34" s="155" t="s">
        <v>206</v>
      </c>
      <c r="C34" s="71" t="s">
        <v>82</v>
      </c>
      <c r="D34" s="71" t="s">
        <v>143</v>
      </c>
      <c r="E34" s="71" t="s">
        <v>148</v>
      </c>
      <c r="F34" s="71" t="s">
        <v>207</v>
      </c>
      <c r="G34" s="157"/>
      <c r="H34" s="156">
        <f t="shared" si="0"/>
        <v>-14</v>
      </c>
      <c r="I34" s="156">
        <f t="shared" si="0"/>
        <v>209</v>
      </c>
      <c r="J34" s="156">
        <f t="shared" si="0"/>
        <v>209</v>
      </c>
    </row>
    <row r="35" spans="1:10" s="65" customFormat="1" ht="31.5">
      <c r="A35" s="72"/>
      <c r="B35" s="155" t="s">
        <v>206</v>
      </c>
      <c r="C35" s="71" t="s">
        <v>82</v>
      </c>
      <c r="D35" s="71" t="s">
        <v>143</v>
      </c>
      <c r="E35" s="71" t="s">
        <v>148</v>
      </c>
      <c r="F35" s="71" t="s">
        <v>207</v>
      </c>
      <c r="G35" s="157"/>
      <c r="H35" s="156">
        <f>H36+H37</f>
        <v>53</v>
      </c>
      <c r="I35" s="156">
        <f>I36+I37</f>
        <v>272</v>
      </c>
      <c r="J35" s="156">
        <f>J36+J37</f>
        <v>272</v>
      </c>
    </row>
    <row r="36" spans="1:10" s="65" customFormat="1" ht="22.5" customHeight="1">
      <c r="A36" s="72"/>
      <c r="B36" s="155" t="s">
        <v>233</v>
      </c>
      <c r="C36" s="71" t="s">
        <v>82</v>
      </c>
      <c r="D36" s="71" t="s">
        <v>143</v>
      </c>
      <c r="E36" s="71" t="s">
        <v>148</v>
      </c>
      <c r="F36" s="71" t="s">
        <v>207</v>
      </c>
      <c r="G36" s="157" t="s">
        <v>145</v>
      </c>
      <c r="H36" s="156">
        <v>41</v>
      </c>
      <c r="I36" s="156">
        <v>209</v>
      </c>
      <c r="J36" s="156">
        <v>209</v>
      </c>
    </row>
    <row r="37" spans="1:10" s="65" customFormat="1" ht="47.25">
      <c r="A37" s="72"/>
      <c r="B37" s="155" t="s">
        <v>234</v>
      </c>
      <c r="C37" s="71" t="s">
        <v>82</v>
      </c>
      <c r="D37" s="71" t="s">
        <v>143</v>
      </c>
      <c r="E37" s="71" t="s">
        <v>148</v>
      </c>
      <c r="F37" s="71" t="s">
        <v>207</v>
      </c>
      <c r="G37" s="157" t="s">
        <v>221</v>
      </c>
      <c r="H37" s="103">
        <v>12</v>
      </c>
      <c r="I37" s="103">
        <v>63</v>
      </c>
      <c r="J37" s="103">
        <v>63</v>
      </c>
    </row>
    <row r="38" spans="1:10" s="65" customFormat="1" ht="31.5">
      <c r="A38" s="72"/>
      <c r="B38" s="155" t="s">
        <v>208</v>
      </c>
      <c r="C38" s="71" t="s">
        <v>82</v>
      </c>
      <c r="D38" s="71" t="s">
        <v>143</v>
      </c>
      <c r="E38" s="71" t="s">
        <v>148</v>
      </c>
      <c r="F38" s="71" t="s">
        <v>209</v>
      </c>
      <c r="G38" s="157"/>
      <c r="H38" s="103">
        <f>H39+H40</f>
        <v>-134</v>
      </c>
      <c r="I38" s="103">
        <f>I39+I40</f>
        <v>99</v>
      </c>
      <c r="J38" s="103">
        <f>J39+J40</f>
        <v>99</v>
      </c>
    </row>
    <row r="39" spans="1:10" s="65" customFormat="1" ht="31.5">
      <c r="A39" s="72"/>
      <c r="B39" s="233" t="s">
        <v>303</v>
      </c>
      <c r="C39" s="71" t="s">
        <v>82</v>
      </c>
      <c r="D39" s="71" t="s">
        <v>143</v>
      </c>
      <c r="E39" s="71" t="s">
        <v>148</v>
      </c>
      <c r="F39" s="71" t="s">
        <v>209</v>
      </c>
      <c r="G39" s="157" t="s">
        <v>147</v>
      </c>
      <c r="H39" s="103">
        <v>-55</v>
      </c>
      <c r="I39" s="103">
        <v>0</v>
      </c>
      <c r="J39" s="103">
        <v>0</v>
      </c>
    </row>
    <row r="40" spans="1:10" s="65" customFormat="1" ht="31.5">
      <c r="A40" s="72"/>
      <c r="B40" s="234" t="s">
        <v>304</v>
      </c>
      <c r="C40" s="71" t="s">
        <v>82</v>
      </c>
      <c r="D40" s="71" t="s">
        <v>143</v>
      </c>
      <c r="E40" s="71" t="s">
        <v>148</v>
      </c>
      <c r="F40" s="71" t="s">
        <v>209</v>
      </c>
      <c r="G40" s="157" t="s">
        <v>155</v>
      </c>
      <c r="H40" s="103">
        <v>-79</v>
      </c>
      <c r="I40" s="103">
        <v>99</v>
      </c>
      <c r="J40" s="103">
        <v>99</v>
      </c>
    </row>
    <row r="41" spans="1:10" s="65" customFormat="1" ht="20.25" customHeight="1">
      <c r="A41" s="72"/>
      <c r="B41" s="128" t="s">
        <v>138</v>
      </c>
      <c r="C41" s="71" t="s">
        <v>82</v>
      </c>
      <c r="D41" s="71" t="s">
        <v>143</v>
      </c>
      <c r="E41" s="71" t="s">
        <v>148</v>
      </c>
      <c r="F41" s="71" t="s">
        <v>209</v>
      </c>
      <c r="G41" s="157">
        <v>851</v>
      </c>
      <c r="H41" s="103">
        <v>0</v>
      </c>
      <c r="I41" s="103">
        <v>0</v>
      </c>
      <c r="J41" s="103">
        <v>0</v>
      </c>
    </row>
    <row r="42" spans="1:10" s="65" customFormat="1" ht="18">
      <c r="A42" s="110" t="s">
        <v>164</v>
      </c>
      <c r="B42" s="125" t="s">
        <v>262</v>
      </c>
      <c r="C42" s="107" t="s">
        <v>82</v>
      </c>
      <c r="D42" s="107" t="s">
        <v>144</v>
      </c>
      <c r="E42" s="107"/>
      <c r="F42" s="107"/>
      <c r="G42" s="188"/>
      <c r="H42" s="103">
        <f t="shared" ref="H42:J43" si="1">H43</f>
        <v>3.2</v>
      </c>
      <c r="I42" s="103">
        <f t="shared" si="1"/>
        <v>51.4</v>
      </c>
      <c r="J42" s="103">
        <f t="shared" si="1"/>
        <v>53.2</v>
      </c>
    </row>
    <row r="43" spans="1:10" s="65" customFormat="1" ht="18">
      <c r="A43" s="110" t="s">
        <v>166</v>
      </c>
      <c r="B43" s="127" t="s">
        <v>250</v>
      </c>
      <c r="C43" s="71" t="s">
        <v>82</v>
      </c>
      <c r="D43" s="71" t="s">
        <v>144</v>
      </c>
      <c r="E43" s="71" t="s">
        <v>149</v>
      </c>
      <c r="F43" s="71"/>
      <c r="G43" s="157"/>
      <c r="H43" s="165">
        <f t="shared" si="1"/>
        <v>3.2</v>
      </c>
      <c r="I43" s="165">
        <f t="shared" si="1"/>
        <v>51.4</v>
      </c>
      <c r="J43" s="165">
        <f t="shared" si="1"/>
        <v>53.2</v>
      </c>
    </row>
    <row r="44" spans="1:10" s="65" customFormat="1" ht="31.5">
      <c r="A44" s="72"/>
      <c r="B44" s="127" t="s">
        <v>263</v>
      </c>
      <c r="C44" s="71" t="s">
        <v>82</v>
      </c>
      <c r="D44" s="71" t="s">
        <v>144</v>
      </c>
      <c r="E44" s="71" t="s">
        <v>149</v>
      </c>
      <c r="F44" s="71" t="s">
        <v>266</v>
      </c>
      <c r="G44" s="157"/>
      <c r="H44" s="156">
        <f>H45+H46</f>
        <v>3.2</v>
      </c>
      <c r="I44" s="156">
        <f>I45+I46</f>
        <v>51.4</v>
      </c>
      <c r="J44" s="156">
        <f>J45+J46</f>
        <v>53.2</v>
      </c>
    </row>
    <row r="45" spans="1:10" s="65" customFormat="1" ht="23.25" customHeight="1">
      <c r="A45" s="72"/>
      <c r="B45" s="155" t="s">
        <v>233</v>
      </c>
      <c r="C45" s="71" t="s">
        <v>82</v>
      </c>
      <c r="D45" s="71" t="s">
        <v>144</v>
      </c>
      <c r="E45" s="71" t="s">
        <v>149</v>
      </c>
      <c r="F45" s="71" t="s">
        <v>266</v>
      </c>
      <c r="G45" s="157" t="s">
        <v>145</v>
      </c>
      <c r="H45" s="156">
        <v>2.5</v>
      </c>
      <c r="I45" s="156">
        <v>39.5</v>
      </c>
      <c r="J45" s="156">
        <v>40.700000000000003</v>
      </c>
    </row>
    <row r="46" spans="1:10" s="65" customFormat="1" ht="49.5" customHeight="1">
      <c r="A46" s="72"/>
      <c r="B46" s="155" t="s">
        <v>234</v>
      </c>
      <c r="C46" s="71" t="s">
        <v>82</v>
      </c>
      <c r="D46" s="71" t="s">
        <v>144</v>
      </c>
      <c r="E46" s="71" t="s">
        <v>149</v>
      </c>
      <c r="F46" s="71" t="s">
        <v>266</v>
      </c>
      <c r="G46" s="157" t="s">
        <v>221</v>
      </c>
      <c r="H46" s="103">
        <v>0.7</v>
      </c>
      <c r="I46" s="103">
        <v>11.9</v>
      </c>
      <c r="J46" s="103">
        <v>12.5</v>
      </c>
    </row>
    <row r="47" spans="1:10" s="65" customFormat="1" ht="18" hidden="1">
      <c r="A47" s="72"/>
      <c r="B47" s="155"/>
      <c r="C47" s="189"/>
      <c r="D47" s="71"/>
      <c r="E47" s="71"/>
      <c r="F47" s="71"/>
      <c r="G47" s="157"/>
      <c r="H47" s="103">
        <v>0</v>
      </c>
      <c r="I47" s="103">
        <v>11.2</v>
      </c>
      <c r="J47" s="103">
        <v>11.2</v>
      </c>
    </row>
    <row r="48" spans="1:10" s="65" customFormat="1" ht="31.5">
      <c r="A48" s="110" t="s">
        <v>168</v>
      </c>
      <c r="B48" s="130" t="s">
        <v>165</v>
      </c>
      <c r="C48" s="190">
        <v>801</v>
      </c>
      <c r="D48" s="107" t="s">
        <v>149</v>
      </c>
      <c r="E48" s="107"/>
      <c r="F48" s="107"/>
      <c r="G48" s="131"/>
      <c r="H48" s="114">
        <f>H49+H52+H55</f>
        <v>130</v>
      </c>
      <c r="I48" s="114">
        <f>I49+I52+I55</f>
        <v>621</v>
      </c>
      <c r="J48" s="114">
        <f>J49+J52+J55</f>
        <v>621</v>
      </c>
    </row>
    <row r="49" spans="1:10" s="65" customFormat="1" ht="36.75" customHeight="1">
      <c r="A49" s="110" t="s">
        <v>169</v>
      </c>
      <c r="B49" s="79" t="s">
        <v>65</v>
      </c>
      <c r="C49" s="105">
        <v>801</v>
      </c>
      <c r="D49" s="107" t="s">
        <v>149</v>
      </c>
      <c r="E49" s="107" t="s">
        <v>150</v>
      </c>
      <c r="F49" s="107"/>
      <c r="G49" s="107"/>
      <c r="H49" s="114">
        <f t="shared" ref="H49:J50" si="2">H50</f>
        <v>20</v>
      </c>
      <c r="I49" s="114">
        <f t="shared" si="2"/>
        <v>30</v>
      </c>
      <c r="J49" s="114">
        <f t="shared" si="2"/>
        <v>30</v>
      </c>
    </row>
    <row r="50" spans="1:10" s="66" customFormat="1" ht="21" customHeight="1">
      <c r="A50" s="70"/>
      <c r="B50" s="158" t="s">
        <v>277</v>
      </c>
      <c r="C50" s="71" t="s">
        <v>82</v>
      </c>
      <c r="D50" s="71" t="s">
        <v>149</v>
      </c>
      <c r="E50" s="71" t="s">
        <v>150</v>
      </c>
      <c r="F50" s="71" t="s">
        <v>258</v>
      </c>
      <c r="G50" s="71"/>
      <c r="H50" s="117">
        <f t="shared" si="2"/>
        <v>20</v>
      </c>
      <c r="I50" s="117">
        <f t="shared" si="2"/>
        <v>30</v>
      </c>
      <c r="J50" s="117">
        <f t="shared" si="2"/>
        <v>30</v>
      </c>
    </row>
    <row r="51" spans="1:10" s="66" customFormat="1" ht="33.75" customHeight="1">
      <c r="A51" s="70"/>
      <c r="B51" s="234" t="s">
        <v>304</v>
      </c>
      <c r="C51" s="71" t="s">
        <v>82</v>
      </c>
      <c r="D51" s="71" t="s">
        <v>149</v>
      </c>
      <c r="E51" s="71" t="s">
        <v>150</v>
      </c>
      <c r="F51" s="71" t="s">
        <v>258</v>
      </c>
      <c r="G51" s="71" t="s">
        <v>155</v>
      </c>
      <c r="H51" s="117">
        <v>20</v>
      </c>
      <c r="I51" s="117">
        <v>30</v>
      </c>
      <c r="J51" s="117">
        <v>30</v>
      </c>
    </row>
    <row r="52" spans="1:10" s="65" customFormat="1" ht="19.5" customHeight="1">
      <c r="A52" s="110" t="s">
        <v>264</v>
      </c>
      <c r="B52" s="187" t="s">
        <v>251</v>
      </c>
      <c r="C52" s="191">
        <v>801</v>
      </c>
      <c r="D52" s="107" t="s">
        <v>149</v>
      </c>
      <c r="E52" s="107" t="s">
        <v>257</v>
      </c>
      <c r="F52" s="107"/>
      <c r="G52" s="107"/>
      <c r="H52" s="112">
        <f t="shared" ref="H52:J53" si="3">H53</f>
        <v>100</v>
      </c>
      <c r="I52" s="112">
        <f t="shared" si="3"/>
        <v>581</v>
      </c>
      <c r="J52" s="112">
        <f t="shared" si="3"/>
        <v>581</v>
      </c>
    </row>
    <row r="53" spans="1:10" s="66" customFormat="1" ht="21" customHeight="1">
      <c r="A53" s="70"/>
      <c r="B53" s="158" t="s">
        <v>277</v>
      </c>
      <c r="C53" s="71" t="s">
        <v>82</v>
      </c>
      <c r="D53" s="71" t="s">
        <v>149</v>
      </c>
      <c r="E53" s="71" t="s">
        <v>257</v>
      </c>
      <c r="F53" s="71" t="s">
        <v>258</v>
      </c>
      <c r="G53" s="71"/>
      <c r="H53" s="117">
        <f t="shared" si="3"/>
        <v>100</v>
      </c>
      <c r="I53" s="117">
        <f t="shared" si="3"/>
        <v>581</v>
      </c>
      <c r="J53" s="117">
        <f t="shared" si="3"/>
        <v>581</v>
      </c>
    </row>
    <row r="54" spans="1:10" s="66" customFormat="1" ht="33.75" customHeight="1">
      <c r="A54" s="70"/>
      <c r="B54" s="234" t="s">
        <v>304</v>
      </c>
      <c r="C54" s="71" t="s">
        <v>82</v>
      </c>
      <c r="D54" s="71" t="s">
        <v>149</v>
      </c>
      <c r="E54" s="71" t="s">
        <v>257</v>
      </c>
      <c r="F54" s="71" t="s">
        <v>258</v>
      </c>
      <c r="G54" s="71" t="s">
        <v>155</v>
      </c>
      <c r="H54" s="117">
        <v>100</v>
      </c>
      <c r="I54" s="117">
        <v>581</v>
      </c>
      <c r="J54" s="117">
        <v>581</v>
      </c>
    </row>
    <row r="55" spans="1:10" s="65" customFormat="1" ht="31.5">
      <c r="A55" s="110" t="s">
        <v>265</v>
      </c>
      <c r="B55" s="130" t="s">
        <v>167</v>
      </c>
      <c r="C55" s="190">
        <v>801</v>
      </c>
      <c r="D55" s="107" t="s">
        <v>149</v>
      </c>
      <c r="E55" s="107" t="s">
        <v>151</v>
      </c>
      <c r="F55" s="107"/>
      <c r="G55" s="131"/>
      <c r="H55" s="112">
        <f t="shared" ref="H55:J56" si="4">H56</f>
        <v>10</v>
      </c>
      <c r="I55" s="112">
        <f t="shared" si="4"/>
        <v>10</v>
      </c>
      <c r="J55" s="112">
        <f t="shared" si="4"/>
        <v>10</v>
      </c>
    </row>
    <row r="56" spans="1:10" s="66" customFormat="1" ht="21.75" customHeight="1">
      <c r="A56" s="70"/>
      <c r="B56" s="158" t="s">
        <v>277</v>
      </c>
      <c r="C56" s="71" t="s">
        <v>82</v>
      </c>
      <c r="D56" s="71" t="s">
        <v>149</v>
      </c>
      <c r="E56" s="71" t="s">
        <v>151</v>
      </c>
      <c r="F56" s="71" t="s">
        <v>258</v>
      </c>
      <c r="G56" s="129"/>
      <c r="H56" s="117">
        <f t="shared" si="4"/>
        <v>10</v>
      </c>
      <c r="I56" s="117">
        <f t="shared" si="4"/>
        <v>10</v>
      </c>
      <c r="J56" s="117">
        <f t="shared" si="4"/>
        <v>10</v>
      </c>
    </row>
    <row r="57" spans="1:10" s="66" customFormat="1" ht="31.5">
      <c r="A57" s="70"/>
      <c r="B57" s="155" t="s">
        <v>235</v>
      </c>
      <c r="C57" s="71" t="s">
        <v>82</v>
      </c>
      <c r="D57" s="71" t="s">
        <v>149</v>
      </c>
      <c r="E57" s="71" t="s">
        <v>151</v>
      </c>
      <c r="F57" s="71" t="s">
        <v>258</v>
      </c>
      <c r="G57" s="129" t="s">
        <v>155</v>
      </c>
      <c r="H57" s="117">
        <v>10</v>
      </c>
      <c r="I57" s="117">
        <v>10</v>
      </c>
      <c r="J57" s="117">
        <v>10</v>
      </c>
    </row>
    <row r="58" spans="1:10" s="65" customFormat="1" ht="18">
      <c r="A58" s="110" t="s">
        <v>170</v>
      </c>
      <c r="B58" s="130" t="s">
        <v>140</v>
      </c>
      <c r="C58" s="190">
        <v>801</v>
      </c>
      <c r="D58" s="107" t="s">
        <v>146</v>
      </c>
      <c r="E58" s="107"/>
      <c r="F58" s="107"/>
      <c r="G58" s="131"/>
      <c r="H58" s="114">
        <f t="shared" ref="H58:J60" si="5">H59</f>
        <v>6</v>
      </c>
      <c r="I58" s="114">
        <f t="shared" si="5"/>
        <v>6</v>
      </c>
      <c r="J58" s="114">
        <f t="shared" si="5"/>
        <v>6</v>
      </c>
    </row>
    <row r="59" spans="1:10" s="65" customFormat="1" ht="18">
      <c r="A59" s="110" t="s">
        <v>171</v>
      </c>
      <c r="B59" s="135" t="s">
        <v>218</v>
      </c>
      <c r="C59" s="192">
        <v>801</v>
      </c>
      <c r="D59" s="107" t="s">
        <v>146</v>
      </c>
      <c r="E59" s="107" t="s">
        <v>219</v>
      </c>
      <c r="F59" s="107"/>
      <c r="G59" s="131"/>
      <c r="H59" s="114">
        <f t="shared" si="5"/>
        <v>6</v>
      </c>
      <c r="I59" s="114">
        <f t="shared" si="5"/>
        <v>6</v>
      </c>
      <c r="J59" s="114">
        <f t="shared" si="5"/>
        <v>6</v>
      </c>
    </row>
    <row r="60" spans="1:10" s="66" customFormat="1" ht="31.5">
      <c r="A60" s="70"/>
      <c r="B60" s="259" t="s">
        <v>361</v>
      </c>
      <c r="C60" s="71" t="s">
        <v>82</v>
      </c>
      <c r="D60" s="71" t="s">
        <v>146</v>
      </c>
      <c r="E60" s="71" t="s">
        <v>219</v>
      </c>
      <c r="F60" s="71" t="s">
        <v>210</v>
      </c>
      <c r="G60" s="157"/>
      <c r="H60" s="117">
        <f t="shared" si="5"/>
        <v>6</v>
      </c>
      <c r="I60" s="117">
        <f t="shared" si="5"/>
        <v>6</v>
      </c>
      <c r="J60" s="117">
        <f t="shared" si="5"/>
        <v>6</v>
      </c>
    </row>
    <row r="61" spans="1:10" s="66" customFormat="1" ht="18">
      <c r="A61" s="70"/>
      <c r="B61" s="155" t="s">
        <v>176</v>
      </c>
      <c r="C61" s="71" t="s">
        <v>82</v>
      </c>
      <c r="D61" s="71" t="s">
        <v>146</v>
      </c>
      <c r="E61" s="71" t="s">
        <v>219</v>
      </c>
      <c r="F61" s="71" t="s">
        <v>291</v>
      </c>
      <c r="G61" s="157" t="s">
        <v>157</v>
      </c>
      <c r="H61" s="117">
        <v>6</v>
      </c>
      <c r="I61" s="117">
        <v>6</v>
      </c>
      <c r="J61" s="117">
        <v>6</v>
      </c>
    </row>
    <row r="62" spans="1:10" s="65" customFormat="1" ht="18">
      <c r="A62" s="110" t="s">
        <v>173</v>
      </c>
      <c r="B62" s="125" t="s">
        <v>141</v>
      </c>
      <c r="C62" s="107" t="s">
        <v>82</v>
      </c>
      <c r="D62" s="107" t="s">
        <v>152</v>
      </c>
      <c r="E62" s="107"/>
      <c r="F62" s="107"/>
      <c r="G62" s="107"/>
      <c r="H62" s="240">
        <f>H67</f>
        <v>275.60000000000002</v>
      </c>
      <c r="I62" s="240">
        <f>I67</f>
        <v>543.6</v>
      </c>
      <c r="J62" s="240">
        <f>J67</f>
        <v>543.6</v>
      </c>
    </row>
    <row r="63" spans="1:10" s="65" customFormat="1" ht="18" hidden="1">
      <c r="A63" s="110" t="s">
        <v>171</v>
      </c>
      <c r="B63" s="125" t="s">
        <v>198</v>
      </c>
      <c r="C63" s="107"/>
      <c r="D63" s="107" t="s">
        <v>152</v>
      </c>
      <c r="E63" s="107" t="s">
        <v>143</v>
      </c>
      <c r="F63" s="107"/>
      <c r="G63" s="107"/>
      <c r="H63" s="112">
        <f>H64+H68</f>
        <v>826.80000000000007</v>
      </c>
      <c r="I63" s="112" t="e">
        <f>I64+I68</f>
        <v>#REF!</v>
      </c>
      <c r="J63" s="112" t="e">
        <f>J64+J68</f>
        <v>#REF!</v>
      </c>
    </row>
    <row r="64" spans="1:10" s="66" customFormat="1" ht="18" hidden="1" customHeight="1">
      <c r="A64" s="70"/>
      <c r="B64" s="163" t="s">
        <v>222</v>
      </c>
      <c r="C64" s="71"/>
      <c r="D64" s="71" t="s">
        <v>152</v>
      </c>
      <c r="E64" s="71" t="s">
        <v>143</v>
      </c>
      <c r="F64" s="71" t="s">
        <v>210</v>
      </c>
      <c r="G64" s="71"/>
      <c r="H64" s="112">
        <f>H65</f>
        <v>275.60000000000002</v>
      </c>
      <c r="I64" s="112">
        <f>I65</f>
        <v>543.6</v>
      </c>
      <c r="J64" s="112">
        <f>J65</f>
        <v>543.6</v>
      </c>
    </row>
    <row r="65" spans="1:10" s="66" customFormat="1" ht="31.5" hidden="1">
      <c r="A65" s="70"/>
      <c r="B65" s="155" t="s">
        <v>235</v>
      </c>
      <c r="C65" s="189"/>
      <c r="D65" s="71" t="s">
        <v>152</v>
      </c>
      <c r="E65" s="71" t="s">
        <v>143</v>
      </c>
      <c r="F65" s="71" t="s">
        <v>210</v>
      </c>
      <c r="G65" s="71" t="s">
        <v>155</v>
      </c>
      <c r="H65" s="117">
        <f>H66+H67</f>
        <v>275.60000000000002</v>
      </c>
      <c r="I65" s="117">
        <f>I66+I67</f>
        <v>543.6</v>
      </c>
      <c r="J65" s="117">
        <f>J66+J67</f>
        <v>543.6</v>
      </c>
    </row>
    <row r="66" spans="1:10" s="66" customFormat="1" ht="18" hidden="1">
      <c r="A66" s="70"/>
      <c r="B66" s="155" t="s">
        <v>138</v>
      </c>
      <c r="C66" s="189"/>
      <c r="D66" s="71" t="s">
        <v>152</v>
      </c>
      <c r="E66" s="71" t="s">
        <v>143</v>
      </c>
      <c r="F66" s="71" t="s">
        <v>210</v>
      </c>
      <c r="G66" s="71" t="s">
        <v>200</v>
      </c>
      <c r="H66" s="117"/>
      <c r="I66" s="117"/>
      <c r="J66" s="117"/>
    </row>
    <row r="67" spans="1:10" s="65" customFormat="1" ht="18">
      <c r="A67" s="110" t="s">
        <v>177</v>
      </c>
      <c r="B67" s="125" t="s">
        <v>39</v>
      </c>
      <c r="C67" s="107" t="s">
        <v>82</v>
      </c>
      <c r="D67" s="107" t="s">
        <v>152</v>
      </c>
      <c r="E67" s="107" t="s">
        <v>149</v>
      </c>
      <c r="F67" s="107"/>
      <c r="G67" s="107"/>
      <c r="H67" s="117">
        <f>H70</f>
        <v>275.60000000000002</v>
      </c>
      <c r="I67" s="117">
        <f>I70</f>
        <v>543.6</v>
      </c>
      <c r="J67" s="117">
        <f>J70</f>
        <v>543.6</v>
      </c>
    </row>
    <row r="68" spans="1:10" s="65" customFormat="1" ht="63" hidden="1">
      <c r="A68" s="72"/>
      <c r="B68" s="127" t="s">
        <v>261</v>
      </c>
      <c r="C68" s="71" t="s">
        <v>82</v>
      </c>
      <c r="D68" s="71" t="s">
        <v>152</v>
      </c>
      <c r="E68" s="71" t="s">
        <v>149</v>
      </c>
      <c r="F68" s="71" t="s">
        <v>186</v>
      </c>
      <c r="G68" s="71"/>
      <c r="H68" s="112">
        <f>H69+H71+H77</f>
        <v>551.20000000000005</v>
      </c>
      <c r="I68" s="112" t="e">
        <f>I69+I71+I77</f>
        <v>#REF!</v>
      </c>
      <c r="J68" s="112" t="e">
        <f>J69+J71+J77</f>
        <v>#REF!</v>
      </c>
    </row>
    <row r="69" spans="1:10" s="65" customFormat="1" ht="31.5" hidden="1">
      <c r="A69" s="72"/>
      <c r="B69" s="155" t="s">
        <v>235</v>
      </c>
      <c r="C69" s="71" t="s">
        <v>82</v>
      </c>
      <c r="D69" s="71" t="s">
        <v>152</v>
      </c>
      <c r="E69" s="71" t="s">
        <v>149</v>
      </c>
      <c r="F69" s="71" t="s">
        <v>186</v>
      </c>
      <c r="G69" s="157">
        <v>244</v>
      </c>
      <c r="H69" s="117">
        <f t="shared" ref="H69:J70" si="6">H70</f>
        <v>275.60000000000002</v>
      </c>
      <c r="I69" s="117">
        <f t="shared" si="6"/>
        <v>543.6</v>
      </c>
      <c r="J69" s="117">
        <f t="shared" si="6"/>
        <v>543.6</v>
      </c>
    </row>
    <row r="70" spans="1:10" s="65" customFormat="1" ht="31.5">
      <c r="A70" s="72"/>
      <c r="B70" s="127" t="s">
        <v>282</v>
      </c>
      <c r="C70" s="71" t="s">
        <v>82</v>
      </c>
      <c r="D70" s="71" t="s">
        <v>152</v>
      </c>
      <c r="E70" s="71" t="s">
        <v>149</v>
      </c>
      <c r="F70" s="71" t="s">
        <v>259</v>
      </c>
      <c r="G70" s="157"/>
      <c r="H70" s="103">
        <f t="shared" si="6"/>
        <v>275.60000000000002</v>
      </c>
      <c r="I70" s="103">
        <f t="shared" si="6"/>
        <v>543.6</v>
      </c>
      <c r="J70" s="103">
        <f t="shared" si="6"/>
        <v>543.6</v>
      </c>
    </row>
    <row r="71" spans="1:10" s="65" customFormat="1" ht="31.5">
      <c r="A71" s="72"/>
      <c r="B71" s="234" t="s">
        <v>304</v>
      </c>
      <c r="C71" s="71" t="s">
        <v>82</v>
      </c>
      <c r="D71" s="71" t="s">
        <v>152</v>
      </c>
      <c r="E71" s="71" t="s">
        <v>149</v>
      </c>
      <c r="F71" s="71" t="s">
        <v>259</v>
      </c>
      <c r="G71" s="157" t="s">
        <v>155</v>
      </c>
      <c r="H71" s="117">
        <v>275.60000000000002</v>
      </c>
      <c r="I71" s="117">
        <v>543.6</v>
      </c>
      <c r="J71" s="117">
        <v>543.6</v>
      </c>
    </row>
    <row r="72" spans="1:10" s="65" customFormat="1" ht="31.5" hidden="1">
      <c r="A72" s="72"/>
      <c r="B72" s="155" t="s">
        <v>260</v>
      </c>
      <c r="C72" s="71" t="s">
        <v>82</v>
      </c>
      <c r="D72" s="71"/>
      <c r="E72" s="71"/>
      <c r="F72" s="71"/>
      <c r="G72" s="157"/>
      <c r="H72" s="157" t="s">
        <v>341</v>
      </c>
      <c r="I72" s="103">
        <v>268</v>
      </c>
      <c r="J72" s="103">
        <v>268</v>
      </c>
    </row>
    <row r="73" spans="1:10" s="65" customFormat="1" ht="31.5" hidden="1">
      <c r="A73" s="72"/>
      <c r="B73" s="155" t="s">
        <v>235</v>
      </c>
      <c r="C73" s="71" t="s">
        <v>82</v>
      </c>
      <c r="D73" s="71"/>
      <c r="E73" s="71"/>
      <c r="F73" s="71"/>
      <c r="G73" s="157"/>
      <c r="H73" s="157"/>
      <c r="I73" s="103"/>
      <c r="J73" s="103"/>
    </row>
    <row r="74" spans="1:10" s="65" customFormat="1" ht="18" hidden="1">
      <c r="A74" s="72"/>
      <c r="B74" s="155"/>
      <c r="C74" s="71" t="s">
        <v>82</v>
      </c>
      <c r="D74" s="71"/>
      <c r="E74" s="71"/>
      <c r="F74" s="71"/>
      <c r="G74" s="157"/>
      <c r="H74" s="157"/>
      <c r="I74" s="103"/>
      <c r="J74" s="103"/>
    </row>
    <row r="75" spans="1:10" s="65" customFormat="1" ht="31.5" hidden="1">
      <c r="A75" s="72"/>
      <c r="B75" s="155" t="s">
        <v>235</v>
      </c>
      <c r="C75" s="71" t="s">
        <v>82</v>
      </c>
      <c r="D75" s="71"/>
      <c r="E75" s="71"/>
      <c r="F75" s="71"/>
      <c r="G75" s="157"/>
      <c r="H75" s="157"/>
      <c r="I75" s="103"/>
      <c r="J75" s="103"/>
    </row>
    <row r="76" spans="1:10" s="65" customFormat="1" ht="31.5" hidden="1">
      <c r="A76" s="72"/>
      <c r="B76" s="155" t="s">
        <v>288</v>
      </c>
      <c r="C76" s="71" t="s">
        <v>82</v>
      </c>
      <c r="D76" s="71" t="s">
        <v>152</v>
      </c>
      <c r="E76" s="71" t="s">
        <v>149</v>
      </c>
      <c r="F76" s="71" t="s">
        <v>286</v>
      </c>
      <c r="G76" s="157"/>
      <c r="H76" s="157"/>
      <c r="I76" s="103"/>
      <c r="J76" s="103"/>
    </row>
    <row r="77" spans="1:10" s="65" customFormat="1" ht="31.5" hidden="1">
      <c r="A77" s="72"/>
      <c r="B77" s="234" t="s">
        <v>304</v>
      </c>
      <c r="C77" s="71" t="s">
        <v>82</v>
      </c>
      <c r="D77" s="71" t="s">
        <v>152</v>
      </c>
      <c r="E77" s="71" t="s">
        <v>149</v>
      </c>
      <c r="F77" s="71" t="s">
        <v>286</v>
      </c>
      <c r="G77" s="157" t="s">
        <v>155</v>
      </c>
      <c r="H77" s="157"/>
      <c r="I77" s="117" t="e">
        <f>#REF!</f>
        <v>#REF!</v>
      </c>
      <c r="J77" s="117" t="e">
        <f>#REF!</f>
        <v>#REF!</v>
      </c>
    </row>
    <row r="78" spans="1:10" s="65" customFormat="1" ht="18">
      <c r="A78" s="110" t="s">
        <v>174</v>
      </c>
      <c r="B78" s="125" t="s">
        <v>172</v>
      </c>
      <c r="C78" s="107" t="s">
        <v>82</v>
      </c>
      <c r="D78" s="107" t="s">
        <v>153</v>
      </c>
      <c r="E78" s="107"/>
      <c r="F78" s="107"/>
      <c r="G78" s="107"/>
      <c r="H78" s="112">
        <f>H79</f>
        <v>300</v>
      </c>
      <c r="I78" s="112">
        <f>I79</f>
        <v>1079.5999999999999</v>
      </c>
      <c r="J78" s="112">
        <f>J79</f>
        <v>1079.5999999999999</v>
      </c>
    </row>
    <row r="79" spans="1:10" s="65" customFormat="1" ht="18">
      <c r="A79" s="110" t="s">
        <v>178</v>
      </c>
      <c r="B79" s="125" t="s">
        <v>38</v>
      </c>
      <c r="C79" s="107" t="s">
        <v>82</v>
      </c>
      <c r="D79" s="107" t="s">
        <v>153</v>
      </c>
      <c r="E79" s="107" t="s">
        <v>143</v>
      </c>
      <c r="F79" s="107"/>
      <c r="G79" s="107"/>
      <c r="H79" s="112">
        <f>H83</f>
        <v>300</v>
      </c>
      <c r="I79" s="112">
        <f>I83</f>
        <v>1079.5999999999999</v>
      </c>
      <c r="J79" s="112">
        <f>J83</f>
        <v>1079.5999999999999</v>
      </c>
    </row>
    <row r="80" spans="1:10" s="65" customFormat="1" ht="18" hidden="1">
      <c r="A80" s="72"/>
      <c r="B80" s="155" t="s">
        <v>176</v>
      </c>
      <c r="C80" s="71" t="s">
        <v>82</v>
      </c>
      <c r="D80" s="71" t="s">
        <v>153</v>
      </c>
      <c r="E80" s="71" t="s">
        <v>143</v>
      </c>
      <c r="F80" s="71" t="s">
        <v>175</v>
      </c>
      <c r="G80" s="157" t="s">
        <v>157</v>
      </c>
      <c r="H80" s="103">
        <v>0</v>
      </c>
      <c r="I80" s="103">
        <v>0</v>
      </c>
      <c r="J80" s="117">
        <v>0</v>
      </c>
    </row>
    <row r="81" spans="1:10" s="65" customFormat="1" ht="18">
      <c r="A81" s="72"/>
      <c r="B81" s="127" t="s">
        <v>279</v>
      </c>
      <c r="C81" s="71" t="s">
        <v>82</v>
      </c>
      <c r="D81" s="71" t="s">
        <v>153</v>
      </c>
      <c r="E81" s="71" t="s">
        <v>143</v>
      </c>
      <c r="F81" s="71" t="s">
        <v>211</v>
      </c>
      <c r="G81" s="157"/>
      <c r="H81" s="103">
        <v>0</v>
      </c>
      <c r="I81" s="103">
        <v>0</v>
      </c>
      <c r="J81" s="117">
        <v>0</v>
      </c>
    </row>
    <row r="82" spans="1:10" s="65" customFormat="1" ht="31.5" hidden="1">
      <c r="A82" s="72"/>
      <c r="B82" s="155" t="s">
        <v>156</v>
      </c>
      <c r="C82" s="71" t="s">
        <v>82</v>
      </c>
      <c r="D82" s="71" t="s">
        <v>153</v>
      </c>
      <c r="E82" s="71" t="s">
        <v>143</v>
      </c>
      <c r="F82" s="71" t="s">
        <v>211</v>
      </c>
      <c r="G82" s="157" t="s">
        <v>147</v>
      </c>
      <c r="H82" s="103">
        <v>0</v>
      </c>
      <c r="I82" s="103">
        <v>0</v>
      </c>
      <c r="J82" s="117"/>
    </row>
    <row r="83" spans="1:10" s="65" customFormat="1" ht="31.5">
      <c r="A83" s="72"/>
      <c r="B83" s="234" t="s">
        <v>304</v>
      </c>
      <c r="C83" s="71" t="s">
        <v>82</v>
      </c>
      <c r="D83" s="71" t="s">
        <v>153</v>
      </c>
      <c r="E83" s="71" t="s">
        <v>143</v>
      </c>
      <c r="F83" s="71" t="s">
        <v>211</v>
      </c>
      <c r="G83" s="157" t="s">
        <v>155</v>
      </c>
      <c r="H83" s="117">
        <f>H85+H86</f>
        <v>300</v>
      </c>
      <c r="I83" s="117">
        <f>SUM(I84:I87)</f>
        <v>1079.5999999999999</v>
      </c>
      <c r="J83" s="117">
        <v>1079.5999999999999</v>
      </c>
    </row>
    <row r="84" spans="1:10" s="65" customFormat="1" ht="18">
      <c r="A84" s="72"/>
      <c r="B84" s="155" t="s">
        <v>176</v>
      </c>
      <c r="C84" s="71" t="s">
        <v>82</v>
      </c>
      <c r="D84" s="71" t="s">
        <v>153</v>
      </c>
      <c r="E84" s="71" t="s">
        <v>143</v>
      </c>
      <c r="F84" s="71" t="s">
        <v>211</v>
      </c>
      <c r="G84" s="157" t="s">
        <v>157</v>
      </c>
      <c r="H84" s="157"/>
      <c r="I84" s="103">
        <v>0</v>
      </c>
      <c r="J84" s="117">
        <v>0</v>
      </c>
    </row>
    <row r="85" spans="1:10" s="65" customFormat="1" ht="18" hidden="1">
      <c r="A85" s="72"/>
      <c r="B85" s="155" t="s">
        <v>138</v>
      </c>
      <c r="C85" s="71" t="s">
        <v>82</v>
      </c>
      <c r="D85" s="71" t="s">
        <v>153</v>
      </c>
      <c r="E85" s="71" t="s">
        <v>143</v>
      </c>
      <c r="F85" s="71" t="s">
        <v>211</v>
      </c>
      <c r="G85" s="157" t="s">
        <v>200</v>
      </c>
      <c r="H85" s="157" t="s">
        <v>343</v>
      </c>
      <c r="I85" s="103">
        <v>530</v>
      </c>
      <c r="J85" s="117">
        <v>0</v>
      </c>
    </row>
    <row r="86" spans="1:10" s="65" customFormat="1" ht="18" hidden="1">
      <c r="A86" s="72"/>
      <c r="B86" s="155" t="s">
        <v>201</v>
      </c>
      <c r="C86" s="71" t="s">
        <v>82</v>
      </c>
      <c r="D86" s="71" t="s">
        <v>153</v>
      </c>
      <c r="E86" s="71" t="s">
        <v>143</v>
      </c>
      <c r="F86" s="71" t="s">
        <v>211</v>
      </c>
      <c r="G86" s="157" t="s">
        <v>212</v>
      </c>
      <c r="H86" s="157" t="s">
        <v>342</v>
      </c>
      <c r="I86" s="103">
        <v>549.6</v>
      </c>
      <c r="J86" s="117">
        <v>0</v>
      </c>
    </row>
    <row r="87" spans="1:10" s="65" customFormat="1" ht="18" hidden="1">
      <c r="A87" s="72"/>
      <c r="B87" s="155" t="s">
        <v>176</v>
      </c>
      <c r="C87" s="189"/>
      <c r="D87" s="71" t="s">
        <v>153</v>
      </c>
      <c r="E87" s="71" t="s">
        <v>143</v>
      </c>
      <c r="F87" s="71" t="s">
        <v>211</v>
      </c>
      <c r="G87" s="157" t="s">
        <v>157</v>
      </c>
      <c r="H87" s="157"/>
      <c r="I87" s="103">
        <v>0</v>
      </c>
      <c r="J87" s="117">
        <v>0</v>
      </c>
    </row>
    <row r="88" spans="1:10" s="65" customFormat="1" ht="18">
      <c r="A88" s="110" t="s">
        <v>181</v>
      </c>
      <c r="B88" s="79" t="s">
        <v>142</v>
      </c>
      <c r="C88" s="105">
        <v>801</v>
      </c>
      <c r="D88" s="107" t="s">
        <v>154</v>
      </c>
      <c r="E88" s="107"/>
      <c r="F88" s="107"/>
      <c r="G88" s="107"/>
      <c r="H88" s="112">
        <f t="shared" ref="H88:J90" si="7">H89</f>
        <v>501.9</v>
      </c>
      <c r="I88" s="112">
        <f t="shared" si="7"/>
        <v>1973</v>
      </c>
      <c r="J88" s="112">
        <f t="shared" si="7"/>
        <v>1837.2</v>
      </c>
    </row>
    <row r="89" spans="1:10" s="65" customFormat="1" ht="18">
      <c r="A89" s="110" t="s">
        <v>182</v>
      </c>
      <c r="B89" s="136" t="s">
        <v>62</v>
      </c>
      <c r="C89" s="193">
        <v>801</v>
      </c>
      <c r="D89" s="107" t="s">
        <v>154</v>
      </c>
      <c r="E89" s="107" t="s">
        <v>152</v>
      </c>
      <c r="F89" s="107"/>
      <c r="G89" s="107"/>
      <c r="H89" s="112">
        <f t="shared" si="7"/>
        <v>501.9</v>
      </c>
      <c r="I89" s="112">
        <f t="shared" si="7"/>
        <v>1973</v>
      </c>
      <c r="J89" s="112">
        <f t="shared" si="7"/>
        <v>1837.2</v>
      </c>
    </row>
    <row r="90" spans="1:10" s="65" customFormat="1" ht="19.5" customHeight="1">
      <c r="A90" s="72"/>
      <c r="B90" s="127" t="s">
        <v>283</v>
      </c>
      <c r="C90" s="71" t="s">
        <v>82</v>
      </c>
      <c r="D90" s="71" t="s">
        <v>154</v>
      </c>
      <c r="E90" s="71" t="s">
        <v>152</v>
      </c>
      <c r="F90" s="71" t="s">
        <v>287</v>
      </c>
      <c r="G90" s="157"/>
      <c r="H90" s="156">
        <f t="shared" si="7"/>
        <v>501.9</v>
      </c>
      <c r="I90" s="156">
        <f t="shared" si="7"/>
        <v>1973</v>
      </c>
      <c r="J90" s="156">
        <f t="shared" si="7"/>
        <v>1837.2</v>
      </c>
    </row>
    <row r="91" spans="1:10" s="65" customFormat="1" ht="19.5" customHeight="1">
      <c r="A91" s="72"/>
      <c r="B91" s="127" t="s">
        <v>213</v>
      </c>
      <c r="C91" s="71" t="s">
        <v>82</v>
      </c>
      <c r="D91" s="71" t="s">
        <v>154</v>
      </c>
      <c r="E91" s="71" t="s">
        <v>152</v>
      </c>
      <c r="F91" s="71" t="s">
        <v>223</v>
      </c>
      <c r="G91" s="157"/>
      <c r="H91" s="156">
        <f>H93+H97</f>
        <v>501.9</v>
      </c>
      <c r="I91" s="156">
        <f>I93+I97</f>
        <v>1973</v>
      </c>
      <c r="J91" s="156">
        <f>J93+J97</f>
        <v>1837.2</v>
      </c>
    </row>
    <row r="92" spans="1:10" s="65" customFormat="1" ht="19.5" hidden="1" customHeight="1">
      <c r="A92" s="72"/>
      <c r="B92" s="155" t="s">
        <v>214</v>
      </c>
      <c r="C92" s="71" t="s">
        <v>82</v>
      </c>
      <c r="D92" s="71" t="s">
        <v>154</v>
      </c>
      <c r="E92" s="71" t="s">
        <v>152</v>
      </c>
      <c r="F92" s="71" t="s">
        <v>215</v>
      </c>
      <c r="G92" s="157"/>
      <c r="H92" s="157"/>
      <c r="I92" s="156"/>
      <c r="J92" s="156"/>
    </row>
    <row r="93" spans="1:10" s="65" customFormat="1" ht="19.5" customHeight="1">
      <c r="A93" s="72"/>
      <c r="B93" s="155" t="s">
        <v>214</v>
      </c>
      <c r="C93" s="71" t="s">
        <v>82</v>
      </c>
      <c r="D93" s="71" t="s">
        <v>154</v>
      </c>
      <c r="E93" s="71" t="s">
        <v>152</v>
      </c>
      <c r="F93" s="71" t="s">
        <v>215</v>
      </c>
      <c r="G93" s="157"/>
      <c r="H93" s="156">
        <f>H94+H95</f>
        <v>193</v>
      </c>
      <c r="I93" s="156">
        <f>I94+I95</f>
        <v>1653</v>
      </c>
      <c r="J93" s="156">
        <f>J94+J95</f>
        <v>1653</v>
      </c>
    </row>
    <row r="94" spans="1:10" s="65" customFormat="1" ht="17.25" customHeight="1">
      <c r="A94" s="72"/>
      <c r="B94" s="155" t="s">
        <v>280</v>
      </c>
      <c r="C94" s="71" t="s">
        <v>82</v>
      </c>
      <c r="D94" s="71" t="s">
        <v>154</v>
      </c>
      <c r="E94" s="71" t="s">
        <v>152</v>
      </c>
      <c r="F94" s="71" t="s">
        <v>215</v>
      </c>
      <c r="G94" s="157" t="s">
        <v>160</v>
      </c>
      <c r="H94" s="157" t="s">
        <v>345</v>
      </c>
      <c r="I94" s="103">
        <v>1270</v>
      </c>
      <c r="J94" s="103">
        <v>1270</v>
      </c>
    </row>
    <row r="95" spans="1:10" s="65" customFormat="1" ht="46.5" customHeight="1">
      <c r="A95" s="72"/>
      <c r="B95" s="155" t="s">
        <v>281</v>
      </c>
      <c r="C95" s="71" t="s">
        <v>82</v>
      </c>
      <c r="D95" s="71" t="s">
        <v>154</v>
      </c>
      <c r="E95" s="71" t="s">
        <v>152</v>
      </c>
      <c r="F95" s="71" t="s">
        <v>215</v>
      </c>
      <c r="G95" s="157" t="s">
        <v>224</v>
      </c>
      <c r="H95" s="157" t="s">
        <v>346</v>
      </c>
      <c r="I95" s="103">
        <v>383</v>
      </c>
      <c r="J95" s="103">
        <v>383</v>
      </c>
    </row>
    <row r="96" spans="1:10" s="65" customFormat="1" ht="19.5" hidden="1" customHeight="1">
      <c r="A96" s="72"/>
      <c r="B96" s="155" t="s">
        <v>216</v>
      </c>
      <c r="C96" s="71" t="s">
        <v>82</v>
      </c>
      <c r="D96" s="71" t="s">
        <v>154</v>
      </c>
      <c r="E96" s="71" t="s">
        <v>152</v>
      </c>
      <c r="F96" s="71" t="s">
        <v>217</v>
      </c>
      <c r="G96" s="157"/>
      <c r="H96" s="156">
        <f t="shared" ref="H96:J97" si="8">H97+H98</f>
        <v>358.9</v>
      </c>
      <c r="I96" s="156">
        <f t="shared" si="8"/>
        <v>370</v>
      </c>
      <c r="J96" s="156">
        <f t="shared" si="8"/>
        <v>234.2</v>
      </c>
    </row>
    <row r="97" spans="1:10" s="65" customFormat="1" ht="33.75" customHeight="1">
      <c r="A97" s="72"/>
      <c r="B97" s="155" t="s">
        <v>216</v>
      </c>
      <c r="C97" s="71" t="s">
        <v>82</v>
      </c>
      <c r="D97" s="71" t="s">
        <v>154</v>
      </c>
      <c r="E97" s="71" t="s">
        <v>152</v>
      </c>
      <c r="F97" s="71" t="s">
        <v>217</v>
      </c>
      <c r="G97" s="157"/>
      <c r="H97" s="156">
        <f t="shared" si="8"/>
        <v>308.89999999999998</v>
      </c>
      <c r="I97" s="156">
        <f t="shared" si="8"/>
        <v>320</v>
      </c>
      <c r="J97" s="156">
        <f t="shared" si="8"/>
        <v>184.2</v>
      </c>
    </row>
    <row r="98" spans="1:10" s="65" customFormat="1" ht="33.75" customHeight="1">
      <c r="A98" s="72"/>
      <c r="B98" s="233" t="s">
        <v>303</v>
      </c>
      <c r="C98" s="71" t="s">
        <v>82</v>
      </c>
      <c r="D98" s="71" t="s">
        <v>154</v>
      </c>
      <c r="E98" s="71" t="s">
        <v>152</v>
      </c>
      <c r="F98" s="71" t="s">
        <v>217</v>
      </c>
      <c r="G98" s="157" t="s">
        <v>147</v>
      </c>
      <c r="H98" s="157" t="s">
        <v>349</v>
      </c>
      <c r="I98" s="103">
        <v>50</v>
      </c>
      <c r="J98" s="103">
        <v>50</v>
      </c>
    </row>
    <row r="99" spans="1:10" s="65" customFormat="1" ht="35.25" customHeight="1">
      <c r="A99" s="72"/>
      <c r="B99" s="234" t="s">
        <v>304</v>
      </c>
      <c r="C99" s="71" t="s">
        <v>82</v>
      </c>
      <c r="D99" s="71" t="s">
        <v>154</v>
      </c>
      <c r="E99" s="71" t="s">
        <v>152</v>
      </c>
      <c r="F99" s="71" t="s">
        <v>217</v>
      </c>
      <c r="G99" s="157" t="s">
        <v>155</v>
      </c>
      <c r="H99" s="103">
        <v>258.89999999999998</v>
      </c>
      <c r="I99" s="103">
        <v>270</v>
      </c>
      <c r="J99" s="156">
        <v>134.19999999999999</v>
      </c>
    </row>
    <row r="100" spans="1:10" s="65" customFormat="1" ht="18">
      <c r="A100" s="212">
        <v>8</v>
      </c>
      <c r="B100" s="130" t="s">
        <v>179</v>
      </c>
      <c r="C100" s="190">
        <v>801</v>
      </c>
      <c r="D100" s="107" t="s">
        <v>180</v>
      </c>
      <c r="E100" s="107"/>
      <c r="F100" s="107"/>
      <c r="G100" s="131"/>
      <c r="H100" s="114" t="str">
        <f>H101</f>
        <v>23,9</v>
      </c>
      <c r="I100" s="114">
        <f>I101</f>
        <v>135.9</v>
      </c>
      <c r="J100" s="165">
        <f>J101</f>
        <v>271.7</v>
      </c>
    </row>
    <row r="101" spans="1:10" s="65" customFormat="1" ht="18">
      <c r="A101" s="70" t="s">
        <v>267</v>
      </c>
      <c r="B101" s="128" t="s">
        <v>184</v>
      </c>
      <c r="C101" s="71" t="s">
        <v>82</v>
      </c>
      <c r="D101" s="71" t="s">
        <v>180</v>
      </c>
      <c r="E101" s="71" t="s">
        <v>180</v>
      </c>
      <c r="F101" s="71" t="s">
        <v>297</v>
      </c>
      <c r="G101" s="129"/>
      <c r="H101" s="129" t="s">
        <v>344</v>
      </c>
      <c r="I101" s="103">
        <v>135.9</v>
      </c>
      <c r="J101" s="156">
        <v>271.7</v>
      </c>
    </row>
    <row r="102" spans="1:10" s="134" customFormat="1" ht="18">
      <c r="A102" s="212"/>
      <c r="B102" s="295" t="s">
        <v>37</v>
      </c>
      <c r="C102" s="295"/>
      <c r="D102" s="295"/>
      <c r="E102" s="295"/>
      <c r="F102" s="295"/>
      <c r="G102" s="295"/>
      <c r="H102" s="116">
        <f>H8+H42+H48+H58+H62+H78+H88+H100</f>
        <v>1283.5999999999999</v>
      </c>
      <c r="I102" s="116">
        <f>I8+I42+I48+I58+I62+I78+I88+I100</f>
        <v>5812.5</v>
      </c>
      <c r="J102" s="116">
        <f>J8+J42+J48+J58+J62+J78+J88+J100</f>
        <v>5814.2999999999993</v>
      </c>
    </row>
    <row r="103" spans="1:10" s="66" customFormat="1" ht="18.75">
      <c r="A103" s="67"/>
      <c r="B103" s="68"/>
      <c r="C103" s="68"/>
      <c r="D103" s="69"/>
      <c r="E103" s="69"/>
      <c r="F103" s="69"/>
      <c r="G103" s="69"/>
    </row>
    <row r="104" spans="1:10" s="66" customFormat="1" ht="18.75">
      <c r="A104" s="67"/>
      <c r="B104" s="68"/>
      <c r="C104" s="68"/>
      <c r="D104" s="69"/>
      <c r="E104" s="69"/>
      <c r="F104" s="69"/>
      <c r="G104" s="69"/>
    </row>
  </sheetData>
  <mergeCells count="4">
    <mergeCell ref="F1:J1"/>
    <mergeCell ref="A3:J3"/>
    <mergeCell ref="G5:J5"/>
    <mergeCell ref="B102:G102"/>
  </mergeCells>
  <pageMargins left="0.98425196850393704" right="0.59055118110236227" top="0.78740157480314965" bottom="0.78740157480314965" header="0.31496062992125984" footer="0.39370078740157483"/>
  <pageSetup paperSize="9" scale="50" orientation="portrait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2</vt:lpstr>
      <vt:lpstr>3</vt:lpstr>
      <vt:lpstr>4</vt:lpstr>
      <vt:lpstr>7</vt:lpstr>
      <vt:lpstr>8</vt:lpstr>
      <vt:lpstr>9</vt:lpstr>
      <vt:lpstr>11</vt:lpstr>
      <vt:lpstr>13</vt:lpstr>
      <vt:lpstr>15</vt:lpstr>
      <vt:lpstr>17</vt:lpstr>
      <vt:lpstr>18</vt:lpstr>
      <vt:lpstr>19</vt:lpstr>
      <vt:lpstr>20</vt:lpstr>
      <vt:lpstr>21</vt:lpstr>
      <vt:lpstr>верхний предел 1</vt:lpstr>
      <vt:lpstr>верхний предел 2</vt:lpstr>
      <vt:lpstr>верхний предел 2 (2)</vt:lpstr>
      <vt:lpstr>'11'!Область_печати</vt:lpstr>
      <vt:lpstr>'13'!Область_печати</vt:lpstr>
      <vt:lpstr>'15'!Область_печати</vt:lpstr>
      <vt:lpstr>'17'!Область_печати</vt:lpstr>
      <vt:lpstr>'3'!Область_печати</vt:lpstr>
      <vt:lpstr>'4'!Область_печати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ПК</cp:lastModifiedBy>
  <cp:lastPrinted>2020-02-21T03:32:27Z</cp:lastPrinted>
  <dcterms:created xsi:type="dcterms:W3CDTF">2007-09-12T09:25:25Z</dcterms:created>
  <dcterms:modified xsi:type="dcterms:W3CDTF">2020-06-04T03:03:08Z</dcterms:modified>
</cp:coreProperties>
</file>